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87E5C025-E4C3-4E39-96D9-A5DD2EE64382}" xr6:coauthVersionLast="47" xr6:coauthVersionMax="47" xr10:uidLastSave="{00000000-0000-0000-0000-000000000000}"/>
  <bookViews>
    <workbookView xWindow="-110" yWindow="-110" windowWidth="19420" windowHeight="10420" tabRatio="939" xr2:uid="{00000000-000D-0000-FFFF-FFFF00000000}"/>
  </bookViews>
  <sheets>
    <sheet name="Qtde. Mensal" sheetId="1" r:id="rId1"/>
    <sheet name="Qtde. Acum. Anual" sheetId="3" r:id="rId2"/>
    <sheet name="Freq. Mensal" sheetId="2" r:id="rId3"/>
    <sheet name="Freq. Acum. Anual" sheetId="7" r:id="rId4"/>
    <sheet name="Part. Mensal" sheetId="8" r:id="rId5"/>
    <sheet name="Part. Anual" sheetId="9" r:id="rId6"/>
    <sheet name="Var. Mensal" sheetId="4" r:id="rId7"/>
    <sheet name="Var. Anual" sheetId="5" r:id="rId8"/>
    <sheet name="Var. Acum. Anual" sheetId="6" r:id="rId9"/>
    <sheet name="Var. Acum. 12 Meses" sheetId="10" r:id="rId10"/>
    <sheet name="Por 1M Habit" sheetId="11" r:id="rId11"/>
    <sheet name="Por 1M Habit Média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2" l="1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B10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B10" i="9" s="1"/>
  <c r="AC10" i="3"/>
  <c r="AD10" i="3"/>
  <c r="AD10" i="9" s="1"/>
  <c r="AE10" i="3"/>
  <c r="AF10" i="3"/>
  <c r="AG10" i="3"/>
  <c r="AH10" i="3"/>
  <c r="AH10" i="9" s="1"/>
  <c r="AI10" i="3"/>
  <c r="AJ10" i="3"/>
  <c r="AJ10" i="9" s="1"/>
  <c r="AK10" i="3"/>
  <c r="AL10" i="3"/>
  <c r="AL10" i="9" s="1"/>
  <c r="AM10" i="3"/>
  <c r="AM10" i="9" s="1"/>
  <c r="B9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B9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B9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M9" i="7"/>
  <c r="B9" i="3"/>
  <c r="C9" i="3"/>
  <c r="D9" i="3"/>
  <c r="E9" i="3"/>
  <c r="F9" i="3"/>
  <c r="G9" i="3"/>
  <c r="H9" i="3"/>
  <c r="I9" i="3"/>
  <c r="J9" i="3"/>
  <c r="J9" i="9" s="1"/>
  <c r="K9" i="3"/>
  <c r="L9" i="3"/>
  <c r="M9" i="3"/>
  <c r="N9" i="3"/>
  <c r="O9" i="3"/>
  <c r="P9" i="3"/>
  <c r="Q9" i="3"/>
  <c r="R9" i="3"/>
  <c r="R9" i="9" s="1"/>
  <c r="S9" i="3"/>
  <c r="S9" i="9" s="1"/>
  <c r="T9" i="3"/>
  <c r="U9" i="3"/>
  <c r="V9" i="3"/>
  <c r="V9" i="9" s="1"/>
  <c r="W9" i="3"/>
  <c r="X9" i="3"/>
  <c r="X9" i="9" s="1"/>
  <c r="Y9" i="3"/>
  <c r="Z9" i="3"/>
  <c r="Z9" i="9" s="1"/>
  <c r="AA9" i="3"/>
  <c r="AA9" i="9" s="1"/>
  <c r="AB9" i="3"/>
  <c r="AC9" i="3"/>
  <c r="AD9" i="3"/>
  <c r="AE9" i="3"/>
  <c r="AF9" i="3"/>
  <c r="AF9" i="9" s="1"/>
  <c r="AG9" i="3"/>
  <c r="AH9" i="3"/>
  <c r="AH9" i="9" s="1"/>
  <c r="AI9" i="3"/>
  <c r="AI9" i="9" s="1"/>
  <c r="AJ9" i="3"/>
  <c r="AK9" i="3"/>
  <c r="AL9" i="3"/>
  <c r="AL9" i="9" s="1"/>
  <c r="AM9" i="3"/>
  <c r="B8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B8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B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M8" i="9" s="1"/>
  <c r="B7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B7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M7" i="8"/>
  <c r="B7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M7" i="7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P7" i="9" s="1"/>
  <c r="Q7" i="3"/>
  <c r="R7" i="3"/>
  <c r="R7" i="9" s="1"/>
  <c r="S7" i="3"/>
  <c r="S7" i="9" s="1"/>
  <c r="T7" i="3"/>
  <c r="U7" i="3"/>
  <c r="V7" i="3"/>
  <c r="W7" i="3"/>
  <c r="X7" i="3"/>
  <c r="X7" i="9" s="1"/>
  <c r="Y7" i="3"/>
  <c r="Z7" i="3"/>
  <c r="Z7" i="9" s="1"/>
  <c r="AA7" i="3"/>
  <c r="AA7" i="9" s="1"/>
  <c r="AB7" i="3"/>
  <c r="AC7" i="3"/>
  <c r="AD7" i="3"/>
  <c r="AE7" i="3"/>
  <c r="AF7" i="3"/>
  <c r="AF7" i="9" s="1"/>
  <c r="AG7" i="3"/>
  <c r="AH7" i="3"/>
  <c r="AH7" i="9" s="1"/>
  <c r="AI7" i="3"/>
  <c r="AI7" i="9" s="1"/>
  <c r="AJ7" i="3"/>
  <c r="AK7" i="3"/>
  <c r="AL7" i="3"/>
  <c r="AM7" i="3"/>
  <c r="B6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B6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M6" i="8"/>
  <c r="B6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M6" i="7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K9" i="9" l="1"/>
  <c r="P9" i="9"/>
  <c r="AI6" i="9"/>
  <c r="AA6" i="9"/>
  <c r="AB8" i="9"/>
  <c r="R10" i="9"/>
  <c r="AL8" i="9"/>
  <c r="B9" i="9"/>
  <c r="H7" i="9"/>
  <c r="K6" i="9"/>
  <c r="AJ8" i="9"/>
  <c r="T8" i="9"/>
  <c r="L8" i="9"/>
  <c r="D10" i="9"/>
  <c r="S6" i="9"/>
  <c r="T10" i="9"/>
  <c r="C6" i="9"/>
  <c r="F9" i="9"/>
  <c r="H9" i="9"/>
  <c r="AK6" i="9"/>
  <c r="AG6" i="9"/>
  <c r="D8" i="9"/>
  <c r="L10" i="9"/>
  <c r="AL6" i="9"/>
  <c r="K7" i="9"/>
  <c r="C7" i="9"/>
  <c r="AE8" i="9"/>
  <c r="W8" i="9"/>
  <c r="O8" i="9"/>
  <c r="G8" i="9"/>
  <c r="AC6" i="9"/>
  <c r="U6" i="9"/>
  <c r="M6" i="9"/>
  <c r="E6" i="9"/>
  <c r="J7" i="9"/>
  <c r="B7" i="9"/>
  <c r="AD8" i="9"/>
  <c r="V8" i="9"/>
  <c r="N8" i="9"/>
  <c r="F8" i="9"/>
  <c r="C9" i="9"/>
  <c r="AE10" i="9"/>
  <c r="W10" i="9"/>
  <c r="O10" i="9"/>
  <c r="G10" i="9"/>
  <c r="T6" i="9"/>
  <c r="L6" i="9"/>
  <c r="D6" i="9"/>
  <c r="V10" i="9"/>
  <c r="N10" i="9"/>
  <c r="F10" i="9"/>
  <c r="AB6" i="9"/>
  <c r="Z6" i="9"/>
  <c r="R6" i="9"/>
  <c r="J6" i="9"/>
  <c r="B6" i="9"/>
  <c r="Y6" i="9"/>
  <c r="I6" i="9"/>
  <c r="V7" i="9"/>
  <c r="AH8" i="9"/>
  <c r="R8" i="9"/>
  <c r="Q6" i="9"/>
  <c r="AL7" i="9"/>
  <c r="Z8" i="9"/>
  <c r="AD9" i="9"/>
  <c r="J10" i="9"/>
  <c r="AJ6" i="9"/>
  <c r="AG7" i="9"/>
  <c r="Y7" i="9"/>
  <c r="Q7" i="9"/>
  <c r="I7" i="9"/>
  <c r="AK8" i="9"/>
  <c r="AC8" i="9"/>
  <c r="U8" i="9"/>
  <c r="M8" i="9"/>
  <c r="E8" i="9"/>
  <c r="AG9" i="9"/>
  <c r="Y9" i="9"/>
  <c r="Q9" i="9"/>
  <c r="I9" i="9"/>
  <c r="AK10" i="9"/>
  <c r="AC10" i="9"/>
  <c r="U10" i="9"/>
  <c r="M10" i="9"/>
  <c r="E10" i="9"/>
  <c r="AH6" i="9"/>
  <c r="AM7" i="9"/>
  <c r="AE7" i="9"/>
  <c r="W7" i="9"/>
  <c r="O7" i="9"/>
  <c r="G7" i="9"/>
  <c r="AI8" i="9"/>
  <c r="AA8" i="9"/>
  <c r="S8" i="9"/>
  <c r="K8" i="9"/>
  <c r="C8" i="9"/>
  <c r="AM9" i="9"/>
  <c r="AE9" i="9"/>
  <c r="W9" i="9"/>
  <c r="O9" i="9"/>
  <c r="G9" i="9"/>
  <c r="AI10" i="9"/>
  <c r="AA10" i="9"/>
  <c r="S10" i="9"/>
  <c r="K10" i="9"/>
  <c r="C10" i="9"/>
  <c r="N7" i="9"/>
  <c r="J8" i="9"/>
  <c r="N9" i="9"/>
  <c r="Z10" i="9"/>
  <c r="AF6" i="9"/>
  <c r="X6" i="9"/>
  <c r="P6" i="9"/>
  <c r="H6" i="9"/>
  <c r="AK7" i="9"/>
  <c r="AC7" i="9"/>
  <c r="U7" i="9"/>
  <c r="M7" i="9"/>
  <c r="E7" i="9"/>
  <c r="AG8" i="9"/>
  <c r="Y8" i="9"/>
  <c r="Q8" i="9"/>
  <c r="I8" i="9"/>
  <c r="AK9" i="9"/>
  <c r="AC9" i="9"/>
  <c r="U9" i="9"/>
  <c r="M9" i="9"/>
  <c r="E9" i="9"/>
  <c r="AG10" i="9"/>
  <c r="Y10" i="9"/>
  <c r="Q10" i="9"/>
  <c r="I10" i="9"/>
  <c r="AD7" i="9"/>
  <c r="F7" i="9"/>
  <c r="B8" i="9"/>
  <c r="B10" i="9"/>
  <c r="AM6" i="9"/>
  <c r="AE6" i="9"/>
  <c r="W6" i="9"/>
  <c r="O6" i="9"/>
  <c r="G6" i="9"/>
  <c r="AJ7" i="9"/>
  <c r="AB7" i="9"/>
  <c r="T7" i="9"/>
  <c r="L7" i="9"/>
  <c r="D7" i="9"/>
  <c r="AF8" i="9"/>
  <c r="X8" i="9"/>
  <c r="P8" i="9"/>
  <c r="H8" i="9"/>
  <c r="AJ9" i="9"/>
  <c r="AB9" i="9"/>
  <c r="T9" i="9"/>
  <c r="L9" i="9"/>
  <c r="D9" i="9"/>
  <c r="AF10" i="9"/>
  <c r="X10" i="9"/>
  <c r="P10" i="9"/>
  <c r="H10" i="9"/>
  <c r="AD6" i="9"/>
  <c r="V6" i="9"/>
  <c r="N6" i="9"/>
  <c r="F6" i="9"/>
  <c r="B5" i="12"/>
  <c r="C5" i="12"/>
  <c r="D5" i="12"/>
  <c r="E5" i="12"/>
  <c r="F5" i="12"/>
  <c r="G5" i="12"/>
  <c r="H5" i="12"/>
  <c r="I5" i="12"/>
  <c r="J5" i="12"/>
  <c r="K5" i="12"/>
  <c r="L5" i="12"/>
  <c r="M5" i="12"/>
  <c r="O5" i="12"/>
  <c r="P5" i="12"/>
  <c r="Q5" i="12"/>
  <c r="R5" i="12"/>
  <c r="S5" i="12"/>
  <c r="T5" i="12"/>
  <c r="U5" i="12"/>
  <c r="V5" i="12"/>
  <c r="W5" i="12"/>
  <c r="X5" i="12"/>
  <c r="Y5" i="12"/>
  <c r="Z5" i="12"/>
  <c r="AA5" i="12"/>
  <c r="AB5" i="12"/>
  <c r="AC5" i="12"/>
  <c r="N5" i="12"/>
  <c r="B5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M5" i="8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AK5" i="7"/>
  <c r="AL5" i="7"/>
  <c r="AM5" i="7"/>
  <c r="B5" i="7"/>
  <c r="H5" i="3"/>
  <c r="I5" i="3"/>
  <c r="J5" i="3"/>
  <c r="K5" i="3"/>
  <c r="L5" i="3"/>
  <c r="M5" i="3"/>
  <c r="N5" i="3"/>
  <c r="O5" i="3"/>
  <c r="P5" i="3"/>
  <c r="Q5" i="3"/>
  <c r="Q5" i="9" s="1"/>
  <c r="R5" i="3"/>
  <c r="R5" i="9" s="1"/>
  <c r="S5" i="3"/>
  <c r="T5" i="3"/>
  <c r="U5" i="3"/>
  <c r="V5" i="3"/>
  <c r="W5" i="3"/>
  <c r="X5" i="3"/>
  <c r="Y5" i="3"/>
  <c r="Y5" i="9" s="1"/>
  <c r="Z5" i="3"/>
  <c r="Z5" i="9" s="1"/>
  <c r="AA5" i="3"/>
  <c r="AB5" i="3"/>
  <c r="AC5" i="3"/>
  <c r="AD5" i="3"/>
  <c r="AE5" i="3"/>
  <c r="AF5" i="3"/>
  <c r="AG5" i="3"/>
  <c r="AG5" i="9" s="1"/>
  <c r="AH5" i="3"/>
  <c r="AH5" i="9" s="1"/>
  <c r="AI5" i="3"/>
  <c r="AJ5" i="3"/>
  <c r="AK5" i="3"/>
  <c r="AL5" i="3"/>
  <c r="AM5" i="3"/>
  <c r="K5" i="9" s="1"/>
  <c r="C5" i="3"/>
  <c r="C5" i="9" s="1"/>
  <c r="D5" i="3"/>
  <c r="E5" i="3"/>
  <c r="F5" i="3"/>
  <c r="G5" i="3"/>
  <c r="B5" i="3"/>
  <c r="B5" i="9" s="1"/>
  <c r="J5" i="9" l="1"/>
  <c r="I5" i="9"/>
  <c r="AF5" i="9"/>
  <c r="X5" i="9"/>
  <c r="P5" i="9"/>
  <c r="H5" i="9"/>
  <c r="AM5" i="9"/>
  <c r="AE5" i="9"/>
  <c r="W5" i="9"/>
  <c r="O5" i="9"/>
  <c r="G5" i="9"/>
  <c r="AL5" i="9"/>
  <c r="AD5" i="9"/>
  <c r="V5" i="9"/>
  <c r="N5" i="9"/>
  <c r="F5" i="9"/>
  <c r="AK5" i="9"/>
  <c r="AC5" i="9"/>
  <c r="U5" i="9"/>
  <c r="M5" i="9"/>
  <c r="E5" i="9"/>
  <c r="AJ5" i="9"/>
  <c r="AB5" i="9"/>
  <c r="T5" i="9"/>
  <c r="L5" i="9"/>
  <c r="D5" i="9"/>
  <c r="AI5" i="9"/>
  <c r="AA5" i="9"/>
  <c r="S5" i="9"/>
</calcChain>
</file>

<file path=xl/sharedStrings.xml><?xml version="1.0" encoding="utf-8"?>
<sst xmlns="http://schemas.openxmlformats.org/spreadsheetml/2006/main" count="1214" uniqueCount="55">
  <si>
    <t>Mês</t>
  </si>
  <si>
    <t>Telefonia</t>
  </si>
  <si>
    <t>Varejo</t>
  </si>
  <si>
    <t>Serviços</t>
  </si>
  <si>
    <t>Total</t>
  </si>
  <si>
    <t>n.d.</t>
  </si>
  <si>
    <t>Indicador Serasa Experian de Tentativas de Fraudes - Quantidades de Tentativas Mensais</t>
  </si>
  <si>
    <t>Indicador Serasa Experian de Tentativas de Fraudes - Variação Mensal</t>
  </si>
  <si>
    <t>Indicador Serasa Experian de Tentativas de Fraudes - Participações Acumuladas Anuais</t>
  </si>
  <si>
    <t>Indicador Serasa Experian de Tentativas de Fraudes - Acumulado no Ano</t>
  </si>
  <si>
    <t>Indicador Serasa Experian de Tentativas de Fraudes - 1 Tentativa a Cada XX Segundos</t>
  </si>
  <si>
    <t>Indicador Serasa Experian de Tentativas de Fraudes - 1 Tentativa a Cada XX Segundos (média anual)</t>
  </si>
  <si>
    <t>Indicador Serasa Experian de Tentativas de Fraudes - Participações Mensais</t>
  </si>
  <si>
    <t>Indicador Serasa Experian de Tentativas de Fraudes - Variação Anual (mês vs. mesmo mês ano anterior)</t>
  </si>
  <si>
    <t>Indicador Serasa Experian de Tentativas de Fraudes - Variação Acumulada Anual</t>
  </si>
  <si>
    <t>Bancos e Cartões</t>
  </si>
  <si>
    <t>Financeiras</t>
  </si>
  <si>
    <t>SE</t>
  </si>
  <si>
    <t>Segmento</t>
  </si>
  <si>
    <t>Idade</t>
  </si>
  <si>
    <t>até 25</t>
  </si>
  <si>
    <t>26 a 35</t>
  </si>
  <si>
    <t>36 a 50</t>
  </si>
  <si>
    <t>51 a 60</t>
  </si>
  <si>
    <t>acima de 60</t>
  </si>
  <si>
    <t>Indicador Serasa Experian de Tentativas de Fraudes - Variação Acumulada em 12 meses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</si>
  <si>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</si>
  <si>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</si>
  <si>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</si>
  <si>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</si>
  <si>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</si>
  <si>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</si>
  <si>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</si>
  <si>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</si>
  <si>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</si>
  <si>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</si>
  <si>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</si>
  <si>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</si>
  <si>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</si>
  <si>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</si>
  <si>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</si>
  <si>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</si>
  <si>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</si>
  <si>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</si>
  <si>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</si>
  <si>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</si>
  <si>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</si>
  <si>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</si>
  <si>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</si>
  <si>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</si>
  <si>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</si>
  <si>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</si>
  <si>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</si>
  <si>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Indicador Serasa Experian de Tentativas de Fraudes - Quantidades de Tentativas Mensais por Milhão de Habitantes</t>
  </si>
  <si>
    <t>Indicador Serasa Experian de Tentativas de Fraudes - Quantidades de Tentativas Mensais por Milhão de Habitantes - Média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</si>
</sst>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Arial"/>
      <family val="2"/>
    </font>
    <font>
      <b/>
      <sz val="11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17" fontId="0" fillId="2" borderId="1" xfId="0" applyNumberFormat="1" applyFill="1" applyBorder="1" applyAlignment="1">
      <alignment horizontal="center"/>
    </xf>
    <xf numFmtId="17" fontId="0" fillId="2" borderId="2" xfId="0" applyNumberFormat="1" applyFill="1" applyBorder="1" applyAlignment="1">
      <alignment horizontal="center"/>
    </xf>
    <xf numFmtId="17" fontId="0" fillId="2" borderId="3" xfId="0" applyNumberFormat="1" applyFill="1" applyBorder="1" applyAlignment="1">
      <alignment horizontal="center"/>
    </xf>
    <xf numFmtId="17" fontId="2" fillId="2" borderId="2" xfId="0" applyNumberFormat="1" applyFont="1" applyFill="1" applyBorder="1" applyAlignment="1">
      <alignment horizontal="center"/>
    </xf>
    <xf numFmtId="3" fontId="1" fillId="2" borderId="4" xfId="2" applyNumberFormat="1" applyFont="1" applyFill="1" applyBorder="1" applyAlignment="1">
      <alignment horizontal="center" vertical="center"/>
    </xf>
    <xf numFmtId="3" fontId="1" fillId="2" borderId="5" xfId="2" applyNumberFormat="1" applyFont="1" applyFill="1" applyBorder="1" applyAlignment="1">
      <alignment horizontal="center" vertical="center"/>
    </xf>
    <xf numFmtId="3" fontId="1" fillId="2" borderId="6" xfId="2" applyNumberFormat="1" applyFont="1" applyFill="1" applyBorder="1" applyAlignment="1">
      <alignment horizontal="center" vertical="center"/>
    </xf>
    <xf numFmtId="3" fontId="1" fillId="2" borderId="7" xfId="2" applyNumberFormat="1" applyFont="1" applyFill="1" applyBorder="1" applyAlignment="1">
      <alignment horizontal="center" vertical="center"/>
    </xf>
    <xf numFmtId="3" fontId="1" fillId="2" borderId="0" xfId="2" applyNumberFormat="1" applyFont="1" applyFill="1" applyBorder="1" applyAlignment="1">
      <alignment horizontal="center" vertical="center"/>
    </xf>
    <xf numFmtId="3" fontId="1" fillId="2" borderId="8" xfId="2" applyNumberFormat="1" applyFont="1" applyFill="1" applyBorder="1" applyAlignment="1">
      <alignment horizontal="center" vertical="center"/>
    </xf>
    <xf numFmtId="3" fontId="1" fillId="2" borderId="9" xfId="2" applyNumberFormat="1" applyFont="1" applyFill="1" applyBorder="1" applyAlignment="1">
      <alignment horizontal="center" vertical="center"/>
    </xf>
    <xf numFmtId="3" fontId="1" fillId="2" borderId="10" xfId="2" applyNumberFormat="1" applyFont="1" applyFill="1" applyBorder="1" applyAlignment="1">
      <alignment horizontal="center" vertical="center"/>
    </xf>
    <xf numFmtId="3" fontId="1" fillId="2" borderId="11" xfId="2" applyNumberFormat="1" applyFont="1" applyFill="1" applyBorder="1" applyAlignment="1">
      <alignment horizontal="center" vertical="center"/>
    </xf>
    <xf numFmtId="3" fontId="2" fillId="2" borderId="7" xfId="2" applyNumberFormat="1" applyFont="1" applyFill="1" applyBorder="1" applyAlignment="1">
      <alignment horizontal="center" vertical="center"/>
    </xf>
    <xf numFmtId="3" fontId="2" fillId="2" borderId="0" xfId="2" applyNumberFormat="1" applyFont="1" applyFill="1" applyBorder="1" applyAlignment="1">
      <alignment horizontal="center" vertical="center"/>
    </xf>
    <xf numFmtId="3" fontId="2" fillId="2" borderId="8" xfId="2" applyNumberFormat="1" applyFont="1" applyFill="1" applyBorder="1" applyAlignment="1">
      <alignment horizontal="center" vertical="center"/>
    </xf>
    <xf numFmtId="166" fontId="1" fillId="2" borderId="7" xfId="2" applyNumberFormat="1" applyFont="1" applyFill="1" applyBorder="1" applyAlignment="1">
      <alignment horizontal="center" vertical="center"/>
    </xf>
    <xf numFmtId="166" fontId="1" fillId="2" borderId="0" xfId="2" applyNumberFormat="1" applyFont="1" applyFill="1" applyBorder="1" applyAlignment="1">
      <alignment horizontal="center" vertical="center"/>
    </xf>
    <xf numFmtId="166" fontId="1" fillId="2" borderId="8" xfId="2" applyNumberFormat="1" applyFont="1" applyFill="1" applyBorder="1" applyAlignment="1">
      <alignment horizontal="center" vertical="center"/>
    </xf>
    <xf numFmtId="166" fontId="1" fillId="2" borderId="9" xfId="2" applyNumberFormat="1" applyFont="1" applyFill="1" applyBorder="1" applyAlignment="1">
      <alignment horizontal="center" vertical="center"/>
    </xf>
    <xf numFmtId="166" fontId="1" fillId="2" borderId="10" xfId="2" applyNumberFormat="1" applyFont="1" applyFill="1" applyBorder="1" applyAlignment="1">
      <alignment horizontal="center" vertical="center"/>
    </xf>
    <xf numFmtId="166" fontId="1" fillId="2" borderId="11" xfId="2" applyNumberFormat="1" applyFont="1" applyFill="1" applyBorder="1" applyAlignment="1">
      <alignment horizontal="center" vertical="center"/>
    </xf>
    <xf numFmtId="166" fontId="1" fillId="2" borderId="4" xfId="2" applyNumberFormat="1" applyFont="1" applyFill="1" applyBorder="1" applyAlignment="1">
      <alignment horizontal="center" vertical="center"/>
    </xf>
    <xf numFmtId="166" fontId="1" fillId="2" borderId="5" xfId="2" applyNumberFormat="1" applyFont="1" applyFill="1" applyBorder="1" applyAlignment="1">
      <alignment horizontal="center" vertical="center"/>
    </xf>
    <xf numFmtId="166" fontId="1" fillId="2" borderId="6" xfId="2" applyNumberFormat="1" applyFont="1" applyFill="1" applyBorder="1" applyAlignment="1">
      <alignment horizontal="center" vertical="center"/>
    </xf>
    <xf numFmtId="166" fontId="2" fillId="2" borderId="7" xfId="2" applyNumberFormat="1" applyFont="1" applyFill="1" applyBorder="1" applyAlignment="1">
      <alignment horizontal="center" vertical="center"/>
    </xf>
    <xf numFmtId="166" fontId="2" fillId="2" borderId="0" xfId="2" applyNumberFormat="1" applyFont="1" applyFill="1" applyBorder="1" applyAlignment="1">
      <alignment horizontal="center" vertical="center"/>
    </xf>
    <xf numFmtId="166" fontId="2" fillId="2" borderId="8" xfId="2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 applyAlignment="1">
      <alignment horizontal="center" vertical="center"/>
    </xf>
    <xf numFmtId="165" fontId="1" fillId="2" borderId="8" xfId="1" applyNumberFormat="1" applyFont="1" applyFill="1" applyBorder="1" applyAlignment="1">
      <alignment horizontal="center" vertical="center"/>
    </xf>
    <xf numFmtId="165" fontId="1" fillId="2" borderId="9" xfId="1" applyNumberFormat="1" applyFont="1" applyFill="1" applyBorder="1" applyAlignment="1">
      <alignment horizontal="center" vertical="center"/>
    </xf>
    <xf numFmtId="165" fontId="1" fillId="2" borderId="10" xfId="1" applyNumberFormat="1" applyFont="1" applyFill="1" applyBorder="1" applyAlignment="1">
      <alignment horizontal="center" vertical="center"/>
    </xf>
    <xf numFmtId="165" fontId="1" fillId="2" borderId="11" xfId="1" applyNumberFormat="1" applyFont="1" applyFill="1" applyBorder="1" applyAlignment="1">
      <alignment horizontal="center" vertical="center"/>
    </xf>
    <xf numFmtId="165" fontId="1" fillId="2" borderId="4" xfId="1" applyNumberFormat="1" applyFont="1" applyFill="1" applyBorder="1" applyAlignment="1">
      <alignment horizontal="center" vertical="center"/>
    </xf>
    <xf numFmtId="165" fontId="1" fillId="2" borderId="5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17</xdr:row>
      <xdr:rowOff>0</xdr:rowOff>
    </xdr:from>
    <xdr:to>
      <xdr:col>3</xdr:col>
      <xdr:colOff>114300</xdr:colOff>
      <xdr:row>19</xdr:row>
      <xdr:rowOff>171450</xdr:rowOff>
    </xdr:to>
    <xdr:pic>
      <xdr:nvPicPr>
        <xdr:cNvPr id="2053" name="Imagem 1">
          <a:extLst>
            <a:ext uri="{FF2B5EF4-FFF2-40B4-BE49-F238E27FC236}">
              <a16:creationId xmlns:a16="http://schemas.microsoft.com/office/drawing/2014/main" id="{333ED364-EE46-4D05-BBDB-896E389EF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600" y="30511750"/>
          <a:ext cx="11557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2</xdr:row>
      <xdr:rowOff>63500</xdr:rowOff>
    </xdr:to>
    <xdr:pic>
      <xdr:nvPicPr>
        <xdr:cNvPr id="2054" name="Imagem 1">
          <a:extLst>
            <a:ext uri="{FF2B5EF4-FFF2-40B4-BE49-F238E27FC236}">
              <a16:creationId xmlns:a16="http://schemas.microsoft.com/office/drawing/2014/main" id="{8E3BE1AF-3649-4636-AEA3-676E465E0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0</xdr:col>
      <xdr:colOff>882650</xdr:colOff>
      <xdr:row>2</xdr:row>
      <xdr:rowOff>114300</xdr:rowOff>
    </xdr:to>
    <xdr:pic>
      <xdr:nvPicPr>
        <xdr:cNvPr id="1027" name="Imagem 1">
          <a:extLst>
            <a:ext uri="{FF2B5EF4-FFF2-40B4-BE49-F238E27FC236}">
              <a16:creationId xmlns:a16="http://schemas.microsoft.com/office/drawing/2014/main" id="{0E8D0C71-ADF1-4908-9686-E3029AA5E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16</xdr:row>
      <xdr:rowOff>95250</xdr:rowOff>
    </xdr:from>
    <xdr:to>
      <xdr:col>2</xdr:col>
      <xdr:colOff>533400</xdr:colOff>
      <xdr:row>19</xdr:row>
      <xdr:rowOff>82550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948045A-EEF1-48D3-976B-AC3BA61CB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650" y="30219650"/>
          <a:ext cx="118745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50800</xdr:colOff>
      <xdr:row>2</xdr:row>
      <xdr:rowOff>69850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BD87EB4-FF65-4741-B59B-947FA77BC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44450</xdr:rowOff>
    </xdr:from>
    <xdr:to>
      <xdr:col>2</xdr:col>
      <xdr:colOff>546100</xdr:colOff>
      <xdr:row>19</xdr:row>
      <xdr:rowOff>31750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93450CE-25C3-4497-AE4C-69B3CB9A3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600" y="3016250"/>
          <a:ext cx="12192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82550</xdr:colOff>
      <xdr:row>2</xdr:row>
      <xdr:rowOff>76200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C3DA400-0E3A-492C-A58F-B5BF0EF31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19050</xdr:colOff>
      <xdr:row>2</xdr:row>
      <xdr:rowOff>127000</xdr:rowOff>
    </xdr:to>
    <xdr:pic>
      <xdr:nvPicPr>
        <xdr:cNvPr id="3075" name="Imagem 1">
          <a:extLst>
            <a:ext uri="{FF2B5EF4-FFF2-40B4-BE49-F238E27FC236}">
              <a16:creationId xmlns:a16="http://schemas.microsoft.com/office/drawing/2014/main" id="{2480F517-163B-47B7-BAA4-2FF7861D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882650</xdr:colOff>
      <xdr:row>2</xdr:row>
      <xdr:rowOff>120650</xdr:rowOff>
    </xdr:to>
    <xdr:pic>
      <xdr:nvPicPr>
        <xdr:cNvPr id="4099" name="Imagem 1">
          <a:extLst>
            <a:ext uri="{FF2B5EF4-FFF2-40B4-BE49-F238E27FC236}">
              <a16:creationId xmlns:a16="http://schemas.microsoft.com/office/drawing/2014/main" id="{7267675B-000E-4E80-B42D-EDBB05185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1</xdr:col>
      <xdr:colOff>12700</xdr:colOff>
      <xdr:row>2</xdr:row>
      <xdr:rowOff>114300</xdr:rowOff>
    </xdr:to>
    <xdr:pic>
      <xdr:nvPicPr>
        <xdr:cNvPr id="5123" name="Imagem 1">
          <a:extLst>
            <a:ext uri="{FF2B5EF4-FFF2-40B4-BE49-F238E27FC236}">
              <a16:creationId xmlns:a16="http://schemas.microsoft.com/office/drawing/2014/main" id="{56E4DF42-4F91-47A0-8DB5-EBD23240D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57150</xdr:rowOff>
    </xdr:from>
    <xdr:to>
      <xdr:col>1</xdr:col>
      <xdr:colOff>12700</xdr:colOff>
      <xdr:row>2</xdr:row>
      <xdr:rowOff>120650</xdr:rowOff>
    </xdr:to>
    <xdr:pic>
      <xdr:nvPicPr>
        <xdr:cNvPr id="6147" name="Imagem 1">
          <a:extLst>
            <a:ext uri="{FF2B5EF4-FFF2-40B4-BE49-F238E27FC236}">
              <a16:creationId xmlns:a16="http://schemas.microsoft.com/office/drawing/2014/main" id="{E2E1C6F8-A541-4B1E-BBBE-11DF2C2E9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571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0</xdr:colOff>
      <xdr:row>2</xdr:row>
      <xdr:rowOff>127000</xdr:rowOff>
    </xdr:to>
    <xdr:pic>
      <xdr:nvPicPr>
        <xdr:cNvPr id="7171" name="Imagem 1">
          <a:extLst>
            <a:ext uri="{FF2B5EF4-FFF2-40B4-BE49-F238E27FC236}">
              <a16:creationId xmlns:a16="http://schemas.microsoft.com/office/drawing/2014/main" id="{111FD5C6-4637-4388-BAAB-DC8049729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1</xdr:col>
      <xdr:colOff>12700</xdr:colOff>
      <xdr:row>2</xdr:row>
      <xdr:rowOff>107950</xdr:rowOff>
    </xdr:to>
    <xdr:pic>
      <xdr:nvPicPr>
        <xdr:cNvPr id="8195" name="Imagem 1">
          <a:extLst>
            <a:ext uri="{FF2B5EF4-FFF2-40B4-BE49-F238E27FC236}">
              <a16:creationId xmlns:a16="http://schemas.microsoft.com/office/drawing/2014/main" id="{13E09AA8-3E6D-44C7-A137-02CE47248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1</xdr:col>
      <xdr:colOff>0</xdr:colOff>
      <xdr:row>2</xdr:row>
      <xdr:rowOff>107950</xdr:rowOff>
    </xdr:to>
    <xdr:pic>
      <xdr:nvPicPr>
        <xdr:cNvPr id="9219" name="Imagem 1">
          <a:extLst>
            <a:ext uri="{FF2B5EF4-FFF2-40B4-BE49-F238E27FC236}">
              <a16:creationId xmlns:a16="http://schemas.microsoft.com/office/drawing/2014/main" id="{0994943A-AE13-43EB-B2C8-10C87C0B4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12700</xdr:colOff>
      <xdr:row>2</xdr:row>
      <xdr:rowOff>139700</xdr:rowOff>
    </xdr:to>
    <xdr:pic>
      <xdr:nvPicPr>
        <xdr:cNvPr id="10243" name="Imagem 1">
          <a:extLst>
            <a:ext uri="{FF2B5EF4-FFF2-40B4-BE49-F238E27FC236}">
              <a16:creationId xmlns:a16="http://schemas.microsoft.com/office/drawing/2014/main" id="{02313720-BA7A-411C-918C-2144E556B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16"/>
  <sheetViews>
    <sheetView tabSelected="1" zoomScaleNormal="100" workbookViewId="0">
      <pane xSplit="1" ySplit="4" topLeftCell="X5" activePane="bottomRight" state="frozen"/>
      <selection activeCell="B7" sqref="B7"/>
      <selection pane="topRight" activeCell="B7" sqref="B7"/>
      <selection pane="bottomLeft" activeCell="B7" sqref="B7"/>
      <selection pane="bottomRight" activeCell="A2" sqref="A2:AM2"/>
    </sheetView>
  </sheetViews>
  <sheetFormatPr defaultColWidth="9.1796875" defaultRowHeight="14.5" x14ac:dyDescent="0.35"/>
  <cols>
    <col min="1" max="1" width="12.36328125" style="1" customWidth="1"/>
    <col min="2" max="2" width="9.6328125" style="1" customWidth="1"/>
    <col min="3" max="3" width="10.7265625" style="1" customWidth="1"/>
    <col min="4" max="39" width="9.6328125" style="1" customWidth="1"/>
    <col min="40" max="16384" width="9.1796875" style="1"/>
  </cols>
  <sheetData>
    <row r="2" spans="1:40" ht="15" thickBot="1" x14ac:dyDescent="0.4">
      <c r="A2" s="49" t="s">
        <v>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40" ht="15" thickBot="1" x14ac:dyDescent="0.4">
      <c r="B3" s="50" t="s">
        <v>18</v>
      </c>
      <c r="C3" s="51"/>
      <c r="D3" s="51"/>
      <c r="E3" s="51"/>
      <c r="F3" s="52"/>
      <c r="G3" s="50" t="s">
        <v>19</v>
      </c>
      <c r="H3" s="51"/>
      <c r="I3" s="51"/>
      <c r="J3" s="51"/>
      <c r="K3" s="52"/>
      <c r="L3" s="50" t="s">
        <v>52</v>
      </c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2"/>
    </row>
    <row r="4" spans="1:40" ht="28.5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44" t="s">
        <v>4</v>
      </c>
      <c r="AN4" s="43"/>
    </row>
    <row r="5" spans="1:40" x14ac:dyDescent="0.35">
      <c r="A5" s="2">
        <v>44927</v>
      </c>
      <c r="B5" s="6">
        <v>430214</v>
      </c>
      <c r="C5" s="7">
        <v>159008</v>
      </c>
      <c r="D5" s="7">
        <v>35901</v>
      </c>
      <c r="E5" s="7">
        <v>13541</v>
      </c>
      <c r="F5" s="8">
        <v>276338</v>
      </c>
      <c r="G5" s="6">
        <v>64062</v>
      </c>
      <c r="H5" s="7">
        <v>182823</v>
      </c>
      <c r="I5" s="7">
        <v>327715</v>
      </c>
      <c r="J5" s="7">
        <v>158298</v>
      </c>
      <c r="K5" s="7">
        <v>182104</v>
      </c>
      <c r="L5" s="6">
        <v>2183</v>
      </c>
      <c r="M5" s="7">
        <v>9315</v>
      </c>
      <c r="N5" s="7">
        <v>10136</v>
      </c>
      <c r="O5" s="7">
        <v>2135</v>
      </c>
      <c r="P5" s="7">
        <v>43771</v>
      </c>
      <c r="Q5" s="7">
        <v>28152</v>
      </c>
      <c r="R5" s="7">
        <v>21969</v>
      </c>
      <c r="S5" s="7">
        <v>15957</v>
      </c>
      <c r="T5" s="7">
        <v>29744</v>
      </c>
      <c r="U5" s="7">
        <v>13294</v>
      </c>
      <c r="V5" s="7">
        <v>79734</v>
      </c>
      <c r="W5" s="7">
        <v>14684</v>
      </c>
      <c r="X5" s="7">
        <v>21231</v>
      </c>
      <c r="Y5" s="7">
        <v>20265</v>
      </c>
      <c r="Z5" s="7">
        <v>11435</v>
      </c>
      <c r="AA5" s="7">
        <v>30360</v>
      </c>
      <c r="AB5" s="7">
        <v>7715</v>
      </c>
      <c r="AC5" s="7">
        <v>68191</v>
      </c>
      <c r="AD5" s="7">
        <v>86982</v>
      </c>
      <c r="AE5" s="7">
        <v>11849</v>
      </c>
      <c r="AF5" s="7">
        <v>5776</v>
      </c>
      <c r="AG5" s="7">
        <v>1373</v>
      </c>
      <c r="AH5" s="7">
        <v>58707</v>
      </c>
      <c r="AI5" s="7">
        <v>45173</v>
      </c>
      <c r="AJ5" s="7">
        <v>6506</v>
      </c>
      <c r="AK5" s="7">
        <v>263955</v>
      </c>
      <c r="AL5" s="8">
        <v>4410</v>
      </c>
      <c r="AM5" s="8">
        <v>915002</v>
      </c>
    </row>
    <row r="6" spans="1:40" x14ac:dyDescent="0.35">
      <c r="A6" s="3">
        <v>44958</v>
      </c>
      <c r="B6" s="9">
        <v>346839</v>
      </c>
      <c r="C6" s="10">
        <v>126692</v>
      </c>
      <c r="D6" s="10">
        <v>29372</v>
      </c>
      <c r="E6" s="10">
        <v>11774</v>
      </c>
      <c r="F6" s="11">
        <v>242858</v>
      </c>
      <c r="G6" s="9">
        <v>52799</v>
      </c>
      <c r="H6" s="10">
        <v>151165</v>
      </c>
      <c r="I6" s="10">
        <v>271591</v>
      </c>
      <c r="J6" s="10">
        <v>131188</v>
      </c>
      <c r="K6" s="10">
        <v>150792</v>
      </c>
      <c r="L6" s="9">
        <v>1803</v>
      </c>
      <c r="M6" s="10">
        <v>7625</v>
      </c>
      <c r="N6" s="10">
        <v>8345</v>
      </c>
      <c r="O6" s="10">
        <v>1757</v>
      </c>
      <c r="P6" s="10">
        <v>35989</v>
      </c>
      <c r="Q6" s="10">
        <v>23107</v>
      </c>
      <c r="R6" s="10">
        <v>18158</v>
      </c>
      <c r="S6" s="10">
        <v>13123</v>
      </c>
      <c r="T6" s="10">
        <v>24678</v>
      </c>
      <c r="U6" s="10">
        <v>10928</v>
      </c>
      <c r="V6" s="10">
        <v>66061</v>
      </c>
      <c r="W6" s="10">
        <v>12282</v>
      </c>
      <c r="X6" s="10">
        <v>17810</v>
      </c>
      <c r="Y6" s="10">
        <v>16781</v>
      </c>
      <c r="Z6" s="10">
        <v>9383</v>
      </c>
      <c r="AA6" s="10">
        <v>24905</v>
      </c>
      <c r="AB6" s="10">
        <v>6328</v>
      </c>
      <c r="AC6" s="10">
        <v>56963</v>
      </c>
      <c r="AD6" s="10">
        <v>71648</v>
      </c>
      <c r="AE6" s="10">
        <v>9707</v>
      </c>
      <c r="AF6" s="10">
        <v>4781</v>
      </c>
      <c r="AG6" s="10">
        <v>1130</v>
      </c>
      <c r="AH6" s="10">
        <v>49284</v>
      </c>
      <c r="AI6" s="10">
        <v>37631</v>
      </c>
      <c r="AJ6" s="10">
        <v>5328</v>
      </c>
      <c r="AK6" s="10">
        <v>218327</v>
      </c>
      <c r="AL6" s="11">
        <v>3673</v>
      </c>
      <c r="AM6" s="11">
        <v>757535</v>
      </c>
    </row>
    <row r="7" spans="1:40" x14ac:dyDescent="0.35">
      <c r="A7" s="3">
        <v>44986</v>
      </c>
      <c r="B7" s="9">
        <v>399169</v>
      </c>
      <c r="C7" s="10">
        <v>155843</v>
      </c>
      <c r="D7" s="10">
        <v>31963</v>
      </c>
      <c r="E7" s="10">
        <v>13803</v>
      </c>
      <c r="F7" s="11">
        <v>255802</v>
      </c>
      <c r="G7" s="9">
        <v>59987</v>
      </c>
      <c r="H7" s="10">
        <v>171167</v>
      </c>
      <c r="I7" s="10">
        <v>306765</v>
      </c>
      <c r="J7" s="10">
        <v>148145</v>
      </c>
      <c r="K7" s="10">
        <v>170516</v>
      </c>
      <c r="L7" s="9">
        <v>2032</v>
      </c>
      <c r="M7" s="10">
        <v>8722</v>
      </c>
      <c r="N7" s="10">
        <v>9462</v>
      </c>
      <c r="O7" s="10">
        <v>1992</v>
      </c>
      <c r="P7" s="10">
        <v>41027</v>
      </c>
      <c r="Q7" s="10">
        <v>26363</v>
      </c>
      <c r="R7" s="10">
        <v>20553</v>
      </c>
      <c r="S7" s="10">
        <v>14981</v>
      </c>
      <c r="T7" s="10">
        <v>27826</v>
      </c>
      <c r="U7" s="10">
        <v>12409</v>
      </c>
      <c r="V7" s="10">
        <v>74657</v>
      </c>
      <c r="W7" s="10">
        <v>13719</v>
      </c>
      <c r="X7" s="10">
        <v>19756</v>
      </c>
      <c r="Y7" s="10">
        <v>18910</v>
      </c>
      <c r="Z7" s="10">
        <v>10707</v>
      </c>
      <c r="AA7" s="10">
        <v>28434</v>
      </c>
      <c r="AB7" s="10">
        <v>7221</v>
      </c>
      <c r="AC7" s="10">
        <v>63766</v>
      </c>
      <c r="AD7" s="10">
        <v>81577</v>
      </c>
      <c r="AE7" s="10">
        <v>11111</v>
      </c>
      <c r="AF7" s="10">
        <v>5369</v>
      </c>
      <c r="AG7" s="10">
        <v>1285</v>
      </c>
      <c r="AH7" s="10">
        <v>54890</v>
      </c>
      <c r="AI7" s="10">
        <v>42187</v>
      </c>
      <c r="AJ7" s="10">
        <v>6088</v>
      </c>
      <c r="AK7" s="10">
        <v>247426</v>
      </c>
      <c r="AL7" s="11">
        <v>4110</v>
      </c>
      <c r="AM7" s="11">
        <v>856580</v>
      </c>
    </row>
    <row r="8" spans="1:40" x14ac:dyDescent="0.35">
      <c r="A8" s="3">
        <v>45017</v>
      </c>
      <c r="B8" s="9">
        <v>333143</v>
      </c>
      <c r="C8" s="10">
        <v>133128</v>
      </c>
      <c r="D8" s="10">
        <v>29707</v>
      </c>
      <c r="E8" s="10">
        <v>11012</v>
      </c>
      <c r="F8" s="11">
        <v>211369</v>
      </c>
      <c r="G8" s="9">
        <v>50381</v>
      </c>
      <c r="H8" s="10">
        <v>143593</v>
      </c>
      <c r="I8" s="10">
        <v>257166</v>
      </c>
      <c r="J8" s="10">
        <v>124202</v>
      </c>
      <c r="K8" s="10">
        <v>143017</v>
      </c>
      <c r="L8" s="9">
        <v>1711</v>
      </c>
      <c r="M8" s="10">
        <v>7332</v>
      </c>
      <c r="N8" s="10">
        <v>7976</v>
      </c>
      <c r="O8" s="10">
        <v>1671</v>
      </c>
      <c r="P8" s="10">
        <v>34480</v>
      </c>
      <c r="Q8" s="10">
        <v>22129</v>
      </c>
      <c r="R8" s="10">
        <v>17203</v>
      </c>
      <c r="S8" s="10">
        <v>12574</v>
      </c>
      <c r="T8" s="10">
        <v>23302</v>
      </c>
      <c r="U8" s="10">
        <v>10418</v>
      </c>
      <c r="V8" s="10">
        <v>62531</v>
      </c>
      <c r="W8" s="10">
        <v>11480</v>
      </c>
      <c r="X8" s="10">
        <v>16552</v>
      </c>
      <c r="Y8" s="10">
        <v>15876</v>
      </c>
      <c r="Z8" s="10">
        <v>8996</v>
      </c>
      <c r="AA8" s="10">
        <v>23916</v>
      </c>
      <c r="AB8" s="10">
        <v>6066</v>
      </c>
      <c r="AC8" s="10">
        <v>53348</v>
      </c>
      <c r="AD8" s="10">
        <v>68437</v>
      </c>
      <c r="AE8" s="10">
        <v>9335</v>
      </c>
      <c r="AF8" s="10">
        <v>4528</v>
      </c>
      <c r="AG8" s="10">
        <v>1075</v>
      </c>
      <c r="AH8" s="10">
        <v>45901</v>
      </c>
      <c r="AI8" s="10">
        <v>35390</v>
      </c>
      <c r="AJ8" s="10">
        <v>5114</v>
      </c>
      <c r="AK8" s="10">
        <v>207570</v>
      </c>
      <c r="AL8" s="11">
        <v>3448</v>
      </c>
      <c r="AM8" s="11">
        <v>718359</v>
      </c>
    </row>
    <row r="9" spans="1:40" x14ac:dyDescent="0.35">
      <c r="A9" s="3">
        <v>45047</v>
      </c>
      <c r="B9" s="9">
        <v>347215</v>
      </c>
      <c r="C9" s="10">
        <v>141599</v>
      </c>
      <c r="D9" s="10">
        <v>30164</v>
      </c>
      <c r="E9" s="10">
        <v>11588</v>
      </c>
      <c r="F9" s="11">
        <v>280937</v>
      </c>
      <c r="G9" s="9">
        <v>56201</v>
      </c>
      <c r="H9" s="10">
        <v>161854</v>
      </c>
      <c r="I9" s="10">
        <v>291566</v>
      </c>
      <c r="J9" s="10">
        <v>140650</v>
      </c>
      <c r="K9" s="10">
        <v>161232</v>
      </c>
      <c r="L9" s="9">
        <v>1897</v>
      </c>
      <c r="M9" s="10">
        <v>8021</v>
      </c>
      <c r="N9" s="10">
        <v>8805</v>
      </c>
      <c r="O9" s="10">
        <v>1846</v>
      </c>
      <c r="P9" s="10">
        <v>38215</v>
      </c>
      <c r="Q9" s="10">
        <v>24380</v>
      </c>
      <c r="R9" s="10">
        <v>19292</v>
      </c>
      <c r="S9" s="10">
        <v>13987</v>
      </c>
      <c r="T9" s="10">
        <v>26420</v>
      </c>
      <c r="U9" s="10">
        <v>11505</v>
      </c>
      <c r="V9" s="10">
        <v>70734</v>
      </c>
      <c r="W9" s="10">
        <v>13315</v>
      </c>
      <c r="X9" s="10">
        <v>19321</v>
      </c>
      <c r="Y9" s="10">
        <v>17842</v>
      </c>
      <c r="Z9" s="10">
        <v>9907</v>
      </c>
      <c r="AA9" s="10">
        <v>26335</v>
      </c>
      <c r="AB9" s="10">
        <v>6631</v>
      </c>
      <c r="AC9" s="10">
        <v>61766</v>
      </c>
      <c r="AD9" s="10">
        <v>76060</v>
      </c>
      <c r="AE9" s="10">
        <v>10249</v>
      </c>
      <c r="AF9" s="10">
        <v>5067</v>
      </c>
      <c r="AG9" s="10">
        <v>1190</v>
      </c>
      <c r="AH9" s="10">
        <v>53816</v>
      </c>
      <c r="AI9" s="10">
        <v>40594</v>
      </c>
      <c r="AJ9" s="10">
        <v>5604</v>
      </c>
      <c r="AK9" s="10">
        <v>234773</v>
      </c>
      <c r="AL9" s="11">
        <v>3931</v>
      </c>
      <c r="AM9" s="11">
        <v>811503</v>
      </c>
    </row>
    <row r="10" spans="1:40" x14ac:dyDescent="0.35">
      <c r="A10" s="5">
        <v>45078</v>
      </c>
      <c r="B10" s="15">
        <v>336751</v>
      </c>
      <c r="C10" s="16">
        <v>135444</v>
      </c>
      <c r="D10" s="16">
        <v>27250</v>
      </c>
      <c r="E10" s="16">
        <v>10887</v>
      </c>
      <c r="F10" s="17">
        <v>249222</v>
      </c>
      <c r="G10" s="15">
        <v>52823</v>
      </c>
      <c r="H10" s="16">
        <v>151636</v>
      </c>
      <c r="I10" s="16">
        <v>272631</v>
      </c>
      <c r="J10" s="16">
        <v>131539</v>
      </c>
      <c r="K10" s="16">
        <v>150925</v>
      </c>
      <c r="L10" s="15">
        <v>1780</v>
      </c>
      <c r="M10" s="16">
        <v>7593</v>
      </c>
      <c r="N10" s="16">
        <v>8280</v>
      </c>
      <c r="O10" s="16">
        <v>1742</v>
      </c>
      <c r="P10" s="16">
        <v>35993</v>
      </c>
      <c r="Q10" s="16">
        <v>23031</v>
      </c>
      <c r="R10" s="16">
        <v>18120</v>
      </c>
      <c r="S10" s="16">
        <v>13169</v>
      </c>
      <c r="T10" s="16">
        <v>24696</v>
      </c>
      <c r="U10" s="16">
        <v>10849</v>
      </c>
      <c r="V10" s="16">
        <v>66205</v>
      </c>
      <c r="W10" s="16">
        <v>12345</v>
      </c>
      <c r="X10" s="16">
        <v>17848</v>
      </c>
      <c r="Y10" s="16">
        <v>16705</v>
      </c>
      <c r="Z10" s="16">
        <v>9362</v>
      </c>
      <c r="AA10" s="16">
        <v>24861</v>
      </c>
      <c r="AB10" s="16">
        <v>6282</v>
      </c>
      <c r="AC10" s="16">
        <v>57327</v>
      </c>
      <c r="AD10" s="16">
        <v>71610</v>
      </c>
      <c r="AE10" s="16">
        <v>9695</v>
      </c>
      <c r="AF10" s="16">
        <v>4733</v>
      </c>
      <c r="AG10" s="16">
        <v>1123</v>
      </c>
      <c r="AH10" s="16">
        <v>49712</v>
      </c>
      <c r="AI10" s="16">
        <v>37744</v>
      </c>
      <c r="AJ10" s="16">
        <v>5303</v>
      </c>
      <c r="AK10" s="16">
        <v>219786</v>
      </c>
      <c r="AL10" s="17">
        <v>3660</v>
      </c>
      <c r="AM10" s="17">
        <v>759554</v>
      </c>
    </row>
    <row r="11" spans="1:40" x14ac:dyDescent="0.35">
      <c r="A11" s="3">
        <v>45108</v>
      </c>
      <c r="B11" s="9"/>
      <c r="C11" s="10"/>
      <c r="D11" s="10"/>
      <c r="E11" s="10"/>
      <c r="F11" s="11"/>
      <c r="G11" s="9"/>
      <c r="H11" s="10"/>
      <c r="I11" s="10"/>
      <c r="J11" s="10"/>
      <c r="K11" s="10"/>
      <c r="L11" s="9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1"/>
      <c r="AM11" s="11"/>
    </row>
    <row r="12" spans="1:40" x14ac:dyDescent="0.35">
      <c r="A12" s="3">
        <v>45139</v>
      </c>
      <c r="B12" s="9"/>
      <c r="C12" s="10"/>
      <c r="D12" s="10"/>
      <c r="E12" s="10"/>
      <c r="F12" s="11"/>
      <c r="G12" s="9"/>
      <c r="H12" s="10"/>
      <c r="I12" s="10"/>
      <c r="J12" s="10"/>
      <c r="K12" s="10"/>
      <c r="L12" s="9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1"/>
      <c r="AM12" s="11"/>
    </row>
    <row r="13" spans="1:40" x14ac:dyDescent="0.35">
      <c r="A13" s="3">
        <v>45170</v>
      </c>
      <c r="B13" s="9"/>
      <c r="C13" s="10"/>
      <c r="D13" s="10"/>
      <c r="E13" s="10"/>
      <c r="F13" s="11"/>
      <c r="G13" s="9"/>
      <c r="H13" s="10"/>
      <c r="I13" s="10"/>
      <c r="J13" s="10"/>
      <c r="K13" s="10"/>
      <c r="L13" s="9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1"/>
      <c r="AM13" s="11"/>
    </row>
    <row r="14" spans="1:40" x14ac:dyDescent="0.35">
      <c r="A14" s="3">
        <v>45200</v>
      </c>
      <c r="B14" s="9"/>
      <c r="C14" s="10"/>
      <c r="D14" s="10"/>
      <c r="E14" s="10"/>
      <c r="F14" s="11"/>
      <c r="G14" s="9"/>
      <c r="H14" s="10"/>
      <c r="I14" s="10"/>
      <c r="J14" s="10"/>
      <c r="K14" s="10"/>
      <c r="L14" s="9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1"/>
      <c r="AM14" s="11"/>
    </row>
    <row r="15" spans="1:40" x14ac:dyDescent="0.35">
      <c r="A15" s="3">
        <v>45231</v>
      </c>
      <c r="B15" s="9"/>
      <c r="C15" s="10"/>
      <c r="D15" s="10"/>
      <c r="E15" s="10"/>
      <c r="F15" s="11"/>
      <c r="G15" s="9"/>
      <c r="H15" s="10"/>
      <c r="I15" s="10"/>
      <c r="J15" s="10"/>
      <c r="K15" s="10"/>
      <c r="L15" s="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1"/>
      <c r="AM15" s="11"/>
    </row>
    <row r="16" spans="1:40" ht="15" thickBot="1" x14ac:dyDescent="0.4">
      <c r="A16" s="4">
        <v>45261</v>
      </c>
      <c r="B16" s="12"/>
      <c r="C16" s="13"/>
      <c r="D16" s="13"/>
      <c r="E16" s="13"/>
      <c r="F16" s="14"/>
      <c r="G16" s="12"/>
      <c r="H16" s="13"/>
      <c r="I16" s="13"/>
      <c r="J16" s="13"/>
      <c r="K16" s="13"/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4"/>
      <c r="AM16" s="14"/>
    </row>
  </sheetData>
  <mergeCells count="4">
    <mergeCell ref="A2:AM2"/>
    <mergeCell ref="B3:F3"/>
    <mergeCell ref="G3:K3"/>
    <mergeCell ref="L3:A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M16"/>
  <sheetViews>
    <sheetView workbookViewId="0">
      <pane xSplit="1" ySplit="4" topLeftCell="X5" activePane="bottomRight" state="frozen"/>
      <selection activeCell="A2" sqref="A2"/>
      <selection pane="topRight" activeCell="A2" sqref="A2"/>
      <selection pane="bottomLeft" activeCell="A2" sqref="A2"/>
      <selection pane="bottomRight" activeCell="A2" sqref="A2:AM2"/>
    </sheetView>
  </sheetViews>
  <sheetFormatPr defaultColWidth="9.1796875" defaultRowHeight="14.5" x14ac:dyDescent="0.35"/>
  <cols>
    <col min="1" max="1" width="12.90625" style="1" customWidth="1"/>
    <col min="2" max="2" width="9.6328125" style="1" customWidth="1"/>
    <col min="3" max="3" width="10.7265625" style="1" customWidth="1"/>
    <col min="4" max="39" width="9.6328125" style="1" customWidth="1"/>
    <col min="40" max="16384" width="9.1796875" style="1"/>
  </cols>
  <sheetData>
    <row r="2" spans="1:39" ht="15" thickBot="1" x14ac:dyDescent="0.4">
      <c r="A2" s="49" t="s">
        <v>25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39" ht="15" thickBot="1" x14ac:dyDescent="0.4">
      <c r="B3" s="50" t="s">
        <v>18</v>
      </c>
      <c r="C3" s="51"/>
      <c r="D3" s="51"/>
      <c r="E3" s="51"/>
      <c r="F3" s="52"/>
      <c r="G3" s="50" t="s">
        <v>19</v>
      </c>
      <c r="H3" s="51"/>
      <c r="I3" s="51"/>
      <c r="J3" s="51"/>
      <c r="K3" s="52"/>
      <c r="L3" s="50" t="s">
        <v>52</v>
      </c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2"/>
    </row>
    <row r="4" spans="1:39" ht="28.5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40" t="s">
        <v>4</v>
      </c>
    </row>
    <row r="5" spans="1:39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8" t="s">
        <v>5</v>
      </c>
    </row>
    <row r="6" spans="1:39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2" t="s">
        <v>5</v>
      </c>
    </row>
    <row r="7" spans="1:39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2" t="s">
        <v>5</v>
      </c>
    </row>
    <row r="8" spans="1:39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2" t="s">
        <v>5</v>
      </c>
    </row>
    <row r="9" spans="1:39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2" t="s">
        <v>5</v>
      </c>
    </row>
    <row r="10" spans="1:39" x14ac:dyDescent="0.35">
      <c r="A10" s="3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32" t="s">
        <v>5</v>
      </c>
    </row>
    <row r="11" spans="1:39" x14ac:dyDescent="0.35">
      <c r="A11" s="3">
        <v>45108</v>
      </c>
      <c r="B11" s="30"/>
      <c r="C11" s="31"/>
      <c r="D11" s="31"/>
      <c r="E11" s="31"/>
      <c r="F11" s="32"/>
      <c r="G11" s="30"/>
      <c r="H11" s="31"/>
      <c r="I11" s="31"/>
      <c r="J11" s="31"/>
      <c r="K11" s="31"/>
      <c r="L11" s="30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2"/>
      <c r="AM11" s="32"/>
    </row>
    <row r="12" spans="1:39" x14ac:dyDescent="0.35">
      <c r="A12" s="3">
        <v>45139</v>
      </c>
      <c r="B12" s="30"/>
      <c r="C12" s="31"/>
      <c r="D12" s="31"/>
      <c r="E12" s="31"/>
      <c r="F12" s="32"/>
      <c r="G12" s="30"/>
      <c r="H12" s="31"/>
      <c r="I12" s="31"/>
      <c r="J12" s="31"/>
      <c r="K12" s="31"/>
      <c r="L12" s="30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2"/>
      <c r="AM12" s="32"/>
    </row>
    <row r="13" spans="1:39" x14ac:dyDescent="0.35">
      <c r="A13" s="3">
        <v>45170</v>
      </c>
      <c r="B13" s="30"/>
      <c r="C13" s="31"/>
      <c r="D13" s="31"/>
      <c r="E13" s="31"/>
      <c r="F13" s="32"/>
      <c r="G13" s="30"/>
      <c r="H13" s="31"/>
      <c r="I13" s="31"/>
      <c r="J13" s="31"/>
      <c r="K13" s="31"/>
      <c r="L13" s="30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2"/>
      <c r="AM13" s="32"/>
    </row>
    <row r="14" spans="1:39" x14ac:dyDescent="0.35">
      <c r="A14" s="3">
        <v>45200</v>
      </c>
      <c r="B14" s="30"/>
      <c r="C14" s="31"/>
      <c r="D14" s="31"/>
      <c r="E14" s="31"/>
      <c r="F14" s="32"/>
      <c r="G14" s="30"/>
      <c r="H14" s="31"/>
      <c r="I14" s="31"/>
      <c r="J14" s="31"/>
      <c r="K14" s="31"/>
      <c r="L14" s="30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2"/>
      <c r="AM14" s="32"/>
    </row>
    <row r="15" spans="1:39" x14ac:dyDescent="0.35">
      <c r="A15" s="3">
        <v>45231</v>
      </c>
      <c r="B15" s="30"/>
      <c r="C15" s="31"/>
      <c r="D15" s="31"/>
      <c r="E15" s="31"/>
      <c r="F15" s="32"/>
      <c r="G15" s="30"/>
      <c r="H15" s="31"/>
      <c r="I15" s="31"/>
      <c r="J15" s="31"/>
      <c r="K15" s="31"/>
      <c r="L15" s="30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2"/>
      <c r="AM15" s="32"/>
    </row>
    <row r="16" spans="1:39" ht="15" thickBot="1" x14ac:dyDescent="0.4">
      <c r="A16" s="4">
        <v>45261</v>
      </c>
      <c r="B16" s="33"/>
      <c r="C16" s="34"/>
      <c r="D16" s="34"/>
      <c r="E16" s="34"/>
      <c r="F16" s="35"/>
      <c r="G16" s="33"/>
      <c r="H16" s="34"/>
      <c r="I16" s="34"/>
      <c r="J16" s="34"/>
      <c r="K16" s="34"/>
      <c r="L16" s="33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5"/>
      <c r="AM16" s="35"/>
    </row>
  </sheetData>
  <mergeCells count="4">
    <mergeCell ref="B3:F3"/>
    <mergeCell ref="G3:K3"/>
    <mergeCell ref="A2:AM2"/>
    <mergeCell ref="L3:AL3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77C-0D35-4299-8B92-542B2E1C46B7}">
  <dimension ref="A2:AC16"/>
  <sheetViews>
    <sheetView workbookViewId="0">
      <pane xSplit="1" ySplit="4" topLeftCell="N5" activePane="bottomRight" state="frozen"/>
      <selection pane="topRight" activeCell="B1" sqref="B1"/>
      <selection pane="bottomLeft" activeCell="A5" sqref="A5"/>
      <selection pane="bottomRight" activeCell="A2" sqref="A2:AC2"/>
    </sheetView>
  </sheetViews>
  <sheetFormatPr defaultColWidth="9.1796875" defaultRowHeight="14.5" x14ac:dyDescent="0.35"/>
  <cols>
    <col min="1" max="1" width="12.36328125" style="1" customWidth="1"/>
    <col min="2" max="29" width="9.6328125" style="1" customWidth="1"/>
    <col min="30" max="16384" width="9.1796875" style="1"/>
  </cols>
  <sheetData>
    <row r="2" spans="1:29" ht="15" thickBot="1" x14ac:dyDescent="0.4">
      <c r="A2" s="49" t="s">
        <v>53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</row>
    <row r="3" spans="1:29" ht="15" thickBot="1" x14ac:dyDescent="0.4">
      <c r="B3" s="50" t="s">
        <v>52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2"/>
    </row>
    <row r="4" spans="1:29" ht="15" thickBot="1" x14ac:dyDescent="0.4">
      <c r="A4" s="39" t="s">
        <v>0</v>
      </c>
      <c r="B4" s="42" t="s">
        <v>26</v>
      </c>
      <c r="C4" s="42" t="s">
        <v>27</v>
      </c>
      <c r="D4" s="42" t="s">
        <v>28</v>
      </c>
      <c r="E4" s="42" t="s">
        <v>29</v>
      </c>
      <c r="F4" s="42" t="s">
        <v>30</v>
      </c>
      <c r="G4" s="42" t="s">
        <v>31</v>
      </c>
      <c r="H4" s="42" t="s">
        <v>32</v>
      </c>
      <c r="I4" s="42" t="s">
        <v>33</v>
      </c>
      <c r="J4" s="42" t="s">
        <v>34</v>
      </c>
      <c r="K4" s="42" t="s">
        <v>35</v>
      </c>
      <c r="L4" s="42" t="s">
        <v>36</v>
      </c>
      <c r="M4" s="42" t="s">
        <v>37</v>
      </c>
      <c r="N4" s="42" t="s">
        <v>38</v>
      </c>
      <c r="O4" s="42" t="s">
        <v>39</v>
      </c>
      <c r="P4" s="42" t="s">
        <v>40</v>
      </c>
      <c r="Q4" s="42" t="s">
        <v>41</v>
      </c>
      <c r="R4" s="42" t="s">
        <v>42</v>
      </c>
      <c r="S4" s="42" t="s">
        <v>43</v>
      </c>
      <c r="T4" s="42" t="s">
        <v>44</v>
      </c>
      <c r="U4" s="42" t="s">
        <v>45</v>
      </c>
      <c r="V4" s="42" t="s">
        <v>46</v>
      </c>
      <c r="W4" s="42" t="s">
        <v>47</v>
      </c>
      <c r="X4" s="42" t="s">
        <v>48</v>
      </c>
      <c r="Y4" s="42" t="s">
        <v>49</v>
      </c>
      <c r="Z4" s="42" t="s">
        <v>17</v>
      </c>
      <c r="AA4" s="42" t="s">
        <v>50</v>
      </c>
      <c r="AB4" s="42" t="s">
        <v>51</v>
      </c>
      <c r="AC4" s="44" t="s">
        <v>4</v>
      </c>
    </row>
    <row r="5" spans="1:29" x14ac:dyDescent="0.35">
      <c r="A5" s="2">
        <v>44927</v>
      </c>
      <c r="B5" s="6">
        <v>2359.5239021624266</v>
      </c>
      <c r="C5" s="7">
        <v>2752.0623764078418</v>
      </c>
      <c r="D5" s="7">
        <v>2323.9231580089181</v>
      </c>
      <c r="E5" s="7">
        <v>2369.7525661805557</v>
      </c>
      <c r="F5" s="7">
        <v>2906.3368247396047</v>
      </c>
      <c r="G5" s="7">
        <v>3021.2567382478614</v>
      </c>
      <c r="H5" s="7">
        <v>6977.1602829572448</v>
      </c>
      <c r="I5" s="7">
        <v>3823.8481177718159</v>
      </c>
      <c r="J5" s="7">
        <v>4050.005658665164</v>
      </c>
      <c r="K5" s="7">
        <v>1843.9758395249053</v>
      </c>
      <c r="L5" s="7">
        <v>3694.7561342871404</v>
      </c>
      <c r="M5" s="7">
        <v>5094.3363650912925</v>
      </c>
      <c r="N5" s="7">
        <v>5853.6594075033372</v>
      </c>
      <c r="O5" s="7">
        <v>2276.0714096210563</v>
      </c>
      <c r="P5" s="7">
        <v>2796.1521017339492</v>
      </c>
      <c r="Q5" s="7">
        <v>3110.9056289684099</v>
      </c>
      <c r="R5" s="7">
        <v>2338.4713454384059</v>
      </c>
      <c r="S5" s="7">
        <v>5821.6602497847298</v>
      </c>
      <c r="T5" s="7">
        <v>4942.1551624210542</v>
      </c>
      <c r="U5" s="7">
        <v>3291.7512026028498</v>
      </c>
      <c r="V5" s="7">
        <v>3134.7947293345505</v>
      </c>
      <c r="W5" s="7">
        <v>2028.1119064331099</v>
      </c>
      <c r="X5" s="7">
        <v>5092.9153889034005</v>
      </c>
      <c r="Y5" s="7">
        <v>6052.6935390874605</v>
      </c>
      <c r="Z5" s="7">
        <v>2748.481555767225</v>
      </c>
      <c r="AA5" s="7">
        <v>5596.4098283924423</v>
      </c>
      <c r="AB5" s="8">
        <v>2701.5376230146348</v>
      </c>
      <c r="AC5" s="8">
        <v>4244.8664241528531</v>
      </c>
    </row>
    <row r="6" spans="1:29" x14ac:dyDescent="0.35">
      <c r="A6" s="3">
        <v>44958</v>
      </c>
      <c r="B6" s="9">
        <v>1946.6691715879199</v>
      </c>
      <c r="C6" s="10">
        <v>2252.0448755818998</v>
      </c>
      <c r="D6" s="10">
        <v>1911.0816679659731</v>
      </c>
      <c r="E6" s="10">
        <v>1947.4074125381896</v>
      </c>
      <c r="F6" s="10">
        <v>2388.9865772697167</v>
      </c>
      <c r="G6" s="10">
        <v>2478.7260678345497</v>
      </c>
      <c r="H6" s="10">
        <v>5761.1016494613796</v>
      </c>
      <c r="I6" s="10">
        <v>3142.0683704595112</v>
      </c>
      <c r="J6" s="10">
        <v>3356.8367934538751</v>
      </c>
      <c r="K6" s="10">
        <v>1515.149398842618</v>
      </c>
      <c r="L6" s="10">
        <v>3059.8858125740894</v>
      </c>
      <c r="M6" s="10">
        <v>4257.5174806359282</v>
      </c>
      <c r="N6" s="10">
        <v>4906.0217447891309</v>
      </c>
      <c r="O6" s="10">
        <v>1883.2966649656942</v>
      </c>
      <c r="P6" s="10">
        <v>2293.4837348774386</v>
      </c>
      <c r="Q6" s="10">
        <v>2550.7524326714574</v>
      </c>
      <c r="R6" s="10">
        <v>1917.7368709788791</v>
      </c>
      <c r="S6" s="10">
        <v>4860.484135868167</v>
      </c>
      <c r="T6" s="10">
        <v>4069.2098465046606</v>
      </c>
      <c r="U6" s="10">
        <v>2695.1061891682489</v>
      </c>
      <c r="V6" s="10">
        <v>2592.6869333432978</v>
      </c>
      <c r="W6" s="10">
        <v>1666.3952670957174</v>
      </c>
      <c r="X6" s="10">
        <v>4274.2639243882204</v>
      </c>
      <c r="Y6" s="10">
        <v>5037.5415611937042</v>
      </c>
      <c r="Z6" s="10">
        <v>2249.3575798414649</v>
      </c>
      <c r="AA6" s="10">
        <v>4626.2526785954924</v>
      </c>
      <c r="AB6" s="11">
        <v>2248.1636637931097</v>
      </c>
      <c r="AC6" s="11">
        <v>3512.3700329574294</v>
      </c>
    </row>
    <row r="7" spans="1:29" x14ac:dyDescent="0.35">
      <c r="A7" s="3">
        <v>44986</v>
      </c>
      <c r="B7" s="9">
        <v>2191.5223655603786</v>
      </c>
      <c r="C7" s="10">
        <v>2575.224248101541</v>
      </c>
      <c r="D7" s="10">
        <v>2164.3804024121682</v>
      </c>
      <c r="E7" s="10">
        <v>2204.7244873754917</v>
      </c>
      <c r="F7" s="10">
        <v>2722.6896842838551</v>
      </c>
      <c r="G7" s="10">
        <v>2826.7434270212016</v>
      </c>
      <c r="H7" s="10">
        <v>6514.5116293636975</v>
      </c>
      <c r="I7" s="10">
        <v>3583.904424290889</v>
      </c>
      <c r="J7" s="10">
        <v>3781.2470823626213</v>
      </c>
      <c r="K7" s="10">
        <v>1719.7557712946461</v>
      </c>
      <c r="L7" s="10">
        <v>3456.5947036599591</v>
      </c>
      <c r="M7" s="10">
        <v>4751.7535576238906</v>
      </c>
      <c r="N7" s="10">
        <v>5437.1725648337151</v>
      </c>
      <c r="O7" s="10">
        <v>2120.577032160038</v>
      </c>
      <c r="P7" s="10">
        <v>2616.0803338248224</v>
      </c>
      <c r="Q7" s="10">
        <v>2910.8271460603742</v>
      </c>
      <c r="R7" s="10">
        <v>2187.994964624515</v>
      </c>
      <c r="S7" s="10">
        <v>5438.0441620179636</v>
      </c>
      <c r="T7" s="10">
        <v>4631.1918547169253</v>
      </c>
      <c r="U7" s="10">
        <v>3083.1137469987539</v>
      </c>
      <c r="V7" s="10">
        <v>2909.2038328921021</v>
      </c>
      <c r="W7" s="10">
        <v>1891.8247818366922</v>
      </c>
      <c r="X7" s="10">
        <v>4759.1284888596547</v>
      </c>
      <c r="Y7" s="10">
        <v>5642.2802954821018</v>
      </c>
      <c r="Z7" s="10">
        <v>2568.5288298321361</v>
      </c>
      <c r="AA7" s="10">
        <v>5239.7373918070743</v>
      </c>
      <c r="AB7" s="11">
        <v>2513.5260056678922</v>
      </c>
      <c r="AC7" s="11">
        <v>3969.3650400652564</v>
      </c>
    </row>
    <row r="8" spans="1:29" x14ac:dyDescent="0.35">
      <c r="A8" s="3">
        <v>45017</v>
      </c>
      <c r="B8" s="9">
        <v>1843.3083576725548</v>
      </c>
      <c r="C8" s="10">
        <v>2164.1293017958938</v>
      </c>
      <c r="D8" s="10">
        <v>1822.3573309024798</v>
      </c>
      <c r="E8" s="10">
        <v>1846.8064213764424</v>
      </c>
      <c r="F8" s="10">
        <v>2287.6000423966916</v>
      </c>
      <c r="G8" s="10">
        <v>2371.7010273382316</v>
      </c>
      <c r="H8" s="10">
        <v>5447.2830933806235</v>
      </c>
      <c r="I8" s="10">
        <v>3005.5377324685214</v>
      </c>
      <c r="J8" s="10">
        <v>3163.3080262297249</v>
      </c>
      <c r="K8" s="10">
        <v>1443.2101134952802</v>
      </c>
      <c r="L8" s="10">
        <v>2893.950838587336</v>
      </c>
      <c r="M8" s="10">
        <v>3972.9897646868508</v>
      </c>
      <c r="N8" s="10">
        <v>4551.2755191547585</v>
      </c>
      <c r="O8" s="10">
        <v>1778.9561336090007</v>
      </c>
      <c r="P8" s="10">
        <v>2197.1618281895981</v>
      </c>
      <c r="Q8" s="10">
        <v>2447.1674985471409</v>
      </c>
      <c r="R8" s="10">
        <v>1837.7134955477154</v>
      </c>
      <c r="S8" s="10">
        <v>4547.142629212588</v>
      </c>
      <c r="T8" s="10">
        <v>3883.6048438483008</v>
      </c>
      <c r="U8" s="10">
        <v>2588.7867117900896</v>
      </c>
      <c r="V8" s="10">
        <v>2451.52641555945</v>
      </c>
      <c r="W8" s="10">
        <v>1580.0267850877501</v>
      </c>
      <c r="X8" s="10">
        <v>3978.6447197729963</v>
      </c>
      <c r="Y8" s="10">
        <v>4728.8954027077925</v>
      </c>
      <c r="Z8" s="10">
        <v>2156.1851028268334</v>
      </c>
      <c r="AA8" s="10">
        <v>4393.0996765147011</v>
      </c>
      <c r="AB8" s="11">
        <v>2106.8973815444815</v>
      </c>
      <c r="AC8" s="11">
        <v>3326.9798721833372</v>
      </c>
    </row>
    <row r="9" spans="1:29" x14ac:dyDescent="0.35">
      <c r="A9" s="3">
        <v>45047</v>
      </c>
      <c r="B9" s="9">
        <v>2041.4610237170255</v>
      </c>
      <c r="C9" s="10">
        <v>2366.742686376846</v>
      </c>
      <c r="D9" s="10">
        <v>2009.4420995111213</v>
      </c>
      <c r="E9" s="10">
        <v>2037.3073740235368</v>
      </c>
      <c r="F9" s="10">
        <v>2534.7268014607862</v>
      </c>
      <c r="G9" s="10">
        <v>2611.7911489810635</v>
      </c>
      <c r="H9" s="10">
        <v>6102.7014600889206</v>
      </c>
      <c r="I9" s="10">
        <v>3340.4610846784717</v>
      </c>
      <c r="J9" s="10">
        <v>3582.9859724843154</v>
      </c>
      <c r="K9" s="10">
        <v>1593.1147294029338</v>
      </c>
      <c r="L9" s="10">
        <v>3272.2150868821177</v>
      </c>
      <c r="M9" s="10">
        <v>4604.2705447164135</v>
      </c>
      <c r="N9" s="10">
        <v>5307.8763838245868</v>
      </c>
      <c r="O9" s="10">
        <v>1997.6955788199371</v>
      </c>
      <c r="P9" s="10">
        <v>2418.7115958951231</v>
      </c>
      <c r="Q9" s="10">
        <v>2693.4267429792426</v>
      </c>
      <c r="R9" s="10">
        <v>2008.541697146027</v>
      </c>
      <c r="S9" s="10">
        <v>5261.8297302394476</v>
      </c>
      <c r="T9" s="10">
        <v>4314.3901864831178</v>
      </c>
      <c r="U9" s="10">
        <v>2840.59285216127</v>
      </c>
      <c r="V9" s="10">
        <v>2741.1353172924928</v>
      </c>
      <c r="W9" s="10">
        <v>1746.148394551408</v>
      </c>
      <c r="X9" s="10">
        <v>4663.4061425189348</v>
      </c>
      <c r="Y9" s="10">
        <v>5419.3116157394716</v>
      </c>
      <c r="Z9" s="10">
        <v>2361.2336328762294</v>
      </c>
      <c r="AA9" s="10">
        <v>4965.8878391107401</v>
      </c>
      <c r="AB9" s="11">
        <v>2400.0137798739211</v>
      </c>
      <c r="AC9" s="11">
        <v>3756.2480795559673</v>
      </c>
    </row>
    <row r="10" spans="1:29" x14ac:dyDescent="0.35">
      <c r="A10" s="5">
        <v>45078</v>
      </c>
      <c r="B10" s="15">
        <v>1913.4606838307561</v>
      </c>
      <c r="C10" s="16">
        <v>2239.7405128588543</v>
      </c>
      <c r="D10" s="16">
        <v>1887.4446168226307</v>
      </c>
      <c r="E10" s="16">
        <v>1919.7865535296603</v>
      </c>
      <c r="F10" s="16">
        <v>2386.710774657784</v>
      </c>
      <c r="G10" s="16">
        <v>2466.1763655179957</v>
      </c>
      <c r="H10" s="16">
        <v>5726.2747300491401</v>
      </c>
      <c r="I10" s="16">
        <v>3142.445488318253</v>
      </c>
      <c r="J10" s="16">
        <v>3345.8226769103858</v>
      </c>
      <c r="K10" s="16">
        <v>1501.6383761533734</v>
      </c>
      <c r="L10" s="16">
        <v>3061.4154094948085</v>
      </c>
      <c r="M10" s="16">
        <v>4265.3518676700442</v>
      </c>
      <c r="N10" s="16">
        <v>4898.7954606893672</v>
      </c>
      <c r="O10" s="16">
        <v>1868.9336257290511</v>
      </c>
      <c r="P10" s="16">
        <v>2284.7563114685954</v>
      </c>
      <c r="Q10" s="16">
        <v>2541.4825532081013</v>
      </c>
      <c r="R10" s="16">
        <v>1902.5066422735654</v>
      </c>
      <c r="S10" s="16">
        <v>4881.0516978667538</v>
      </c>
      <c r="T10" s="16">
        <v>4060.2782801798721</v>
      </c>
      <c r="U10" s="16">
        <v>2685.4734217805267</v>
      </c>
      <c r="V10" s="16">
        <v>2558.3825679929305</v>
      </c>
      <c r="W10" s="16">
        <v>1645.0994092104877</v>
      </c>
      <c r="X10" s="16">
        <v>4306.5736101661359</v>
      </c>
      <c r="Y10" s="16">
        <v>5034.23322422193</v>
      </c>
      <c r="Z10" s="16">
        <v>2232.9447509703114</v>
      </c>
      <c r="AA10" s="16">
        <v>4646.1268902051925</v>
      </c>
      <c r="AB10" s="17">
        <v>2232.6792801177826</v>
      </c>
      <c r="AC10" s="17">
        <v>3513.8099615132928</v>
      </c>
    </row>
    <row r="11" spans="1:29" x14ac:dyDescent="0.35">
      <c r="A11" s="3">
        <v>45108</v>
      </c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1"/>
      <c r="AC11" s="11"/>
    </row>
    <row r="12" spans="1:29" x14ac:dyDescent="0.35">
      <c r="A12" s="3">
        <v>45139</v>
      </c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1"/>
      <c r="AC12" s="11"/>
    </row>
    <row r="13" spans="1:29" x14ac:dyDescent="0.35">
      <c r="A13" s="3">
        <v>45170</v>
      </c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1"/>
      <c r="AC13" s="11"/>
    </row>
    <row r="14" spans="1:29" x14ac:dyDescent="0.35">
      <c r="A14" s="3">
        <v>45200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1"/>
      <c r="AC14" s="11"/>
    </row>
    <row r="15" spans="1:29" x14ac:dyDescent="0.35">
      <c r="A15" s="3">
        <v>45231</v>
      </c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1"/>
      <c r="AC15" s="11"/>
    </row>
    <row r="16" spans="1:29" ht="15" thickBot="1" x14ac:dyDescent="0.4">
      <c r="A16" s="4">
        <v>45261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4"/>
      <c r="AC16" s="14"/>
    </row>
  </sheetData>
  <mergeCells count="2">
    <mergeCell ref="A2:AC2"/>
    <mergeCell ref="B3:AB3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D75F2-41DE-4202-B0B6-F7FF12C5CECA}">
  <dimension ref="A2:AC16"/>
  <sheetViews>
    <sheetView workbookViewId="0">
      <pane xSplit="1" ySplit="4" topLeftCell="N5" activePane="bottomRight" state="frozen"/>
      <selection pane="topRight" activeCell="B1" sqref="B1"/>
      <selection pane="bottomLeft" activeCell="A5" sqref="A5"/>
      <selection pane="bottomRight" activeCell="A2" sqref="A2:AC2"/>
    </sheetView>
  </sheetViews>
  <sheetFormatPr defaultColWidth="9.1796875" defaultRowHeight="14.5" x14ac:dyDescent="0.35"/>
  <cols>
    <col min="1" max="1" width="12.36328125" style="1" customWidth="1"/>
    <col min="2" max="29" width="9.6328125" style="1" customWidth="1"/>
    <col min="30" max="16384" width="9.1796875" style="1"/>
  </cols>
  <sheetData>
    <row r="2" spans="1:29" ht="15" thickBot="1" x14ac:dyDescent="0.4">
      <c r="A2" s="49" t="s">
        <v>54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</row>
    <row r="3" spans="1:29" ht="15" thickBot="1" x14ac:dyDescent="0.4">
      <c r="B3" s="50" t="s">
        <v>52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2"/>
    </row>
    <row r="4" spans="1:29" ht="15" thickBot="1" x14ac:dyDescent="0.4">
      <c r="A4" s="39" t="s">
        <v>0</v>
      </c>
      <c r="B4" s="42" t="s">
        <v>26</v>
      </c>
      <c r="C4" s="42" t="s">
        <v>27</v>
      </c>
      <c r="D4" s="42" t="s">
        <v>28</v>
      </c>
      <c r="E4" s="42" t="s">
        <v>29</v>
      </c>
      <c r="F4" s="42" t="s">
        <v>30</v>
      </c>
      <c r="G4" s="42" t="s">
        <v>31</v>
      </c>
      <c r="H4" s="42" t="s">
        <v>32</v>
      </c>
      <c r="I4" s="42" t="s">
        <v>33</v>
      </c>
      <c r="J4" s="42" t="s">
        <v>34</v>
      </c>
      <c r="K4" s="42" t="s">
        <v>35</v>
      </c>
      <c r="L4" s="42" t="s">
        <v>36</v>
      </c>
      <c r="M4" s="42" t="s">
        <v>37</v>
      </c>
      <c r="N4" s="42" t="s">
        <v>38</v>
      </c>
      <c r="O4" s="42" t="s">
        <v>39</v>
      </c>
      <c r="P4" s="42" t="s">
        <v>40</v>
      </c>
      <c r="Q4" s="42" t="s">
        <v>41</v>
      </c>
      <c r="R4" s="42" t="s">
        <v>42</v>
      </c>
      <c r="S4" s="42" t="s">
        <v>43</v>
      </c>
      <c r="T4" s="42" t="s">
        <v>44</v>
      </c>
      <c r="U4" s="42" t="s">
        <v>45</v>
      </c>
      <c r="V4" s="42" t="s">
        <v>46</v>
      </c>
      <c r="W4" s="42" t="s">
        <v>47</v>
      </c>
      <c r="X4" s="42" t="s">
        <v>48</v>
      </c>
      <c r="Y4" s="42" t="s">
        <v>49</v>
      </c>
      <c r="Z4" s="42" t="s">
        <v>17</v>
      </c>
      <c r="AA4" s="42" t="s">
        <v>50</v>
      </c>
      <c r="AB4" s="42" t="s">
        <v>51</v>
      </c>
      <c r="AC4" s="44" t="s">
        <v>4</v>
      </c>
    </row>
    <row r="5" spans="1:29" x14ac:dyDescent="0.35">
      <c r="A5" s="2">
        <v>44927</v>
      </c>
      <c r="B5" s="6">
        <f>AVERAGE('Por 1M Habit'!B$5:B5)</f>
        <v>2359.5239021624266</v>
      </c>
      <c r="C5" s="7">
        <f>AVERAGE('Por 1M Habit'!C$5:C5)</f>
        <v>2752.0623764078418</v>
      </c>
      <c r="D5" s="7">
        <f>AVERAGE('Por 1M Habit'!D$5:D5)</f>
        <v>2323.9231580089181</v>
      </c>
      <c r="E5" s="7">
        <f>AVERAGE('Por 1M Habit'!E$5:E5)</f>
        <v>2369.7525661805557</v>
      </c>
      <c r="F5" s="7">
        <f>AVERAGE('Por 1M Habit'!F$5:F5)</f>
        <v>2906.3368247396047</v>
      </c>
      <c r="G5" s="7">
        <f>AVERAGE('Por 1M Habit'!G$5:G5)</f>
        <v>3021.2567382478614</v>
      </c>
      <c r="H5" s="7">
        <f>AVERAGE('Por 1M Habit'!H$5:H5)</f>
        <v>6977.1602829572448</v>
      </c>
      <c r="I5" s="7">
        <f>AVERAGE('Por 1M Habit'!I$5:I5)</f>
        <v>3823.8481177718159</v>
      </c>
      <c r="J5" s="7">
        <f>AVERAGE('Por 1M Habit'!J$5:J5)</f>
        <v>4050.005658665164</v>
      </c>
      <c r="K5" s="7">
        <f>AVERAGE('Por 1M Habit'!K$5:K5)</f>
        <v>1843.9758395249053</v>
      </c>
      <c r="L5" s="7">
        <f>AVERAGE('Por 1M Habit'!L$5:L5)</f>
        <v>3694.7561342871404</v>
      </c>
      <c r="M5" s="7">
        <f>AVERAGE('Por 1M Habit'!M$5:M5)</f>
        <v>5094.3363650912925</v>
      </c>
      <c r="N5" s="7">
        <f>AVERAGE('Por 1M Habit'!N$5:N5)</f>
        <v>5853.6594075033372</v>
      </c>
      <c r="O5" s="7">
        <f>AVERAGE('Por 1M Habit'!O$5:O5)</f>
        <v>2276.0714096210563</v>
      </c>
      <c r="P5" s="7">
        <f>AVERAGE('Por 1M Habit'!P$5:P5)</f>
        <v>2796.1521017339492</v>
      </c>
      <c r="Q5" s="7">
        <f>AVERAGE('Por 1M Habit'!Q$5:Q5)</f>
        <v>3110.9056289684099</v>
      </c>
      <c r="R5" s="7">
        <f>AVERAGE('Por 1M Habit'!R$5:R5)</f>
        <v>2338.4713454384059</v>
      </c>
      <c r="S5" s="7">
        <f>AVERAGE('Por 1M Habit'!S$5:S5)</f>
        <v>5821.6602497847298</v>
      </c>
      <c r="T5" s="7">
        <f>AVERAGE('Por 1M Habit'!T$5:T5)</f>
        <v>4942.1551624210542</v>
      </c>
      <c r="U5" s="7">
        <f>AVERAGE('Por 1M Habit'!U$5:U5)</f>
        <v>3291.7512026028498</v>
      </c>
      <c r="V5" s="7">
        <f>AVERAGE('Por 1M Habit'!V$5:V5)</f>
        <v>3134.7947293345505</v>
      </c>
      <c r="W5" s="7">
        <f>AVERAGE('Por 1M Habit'!W$5:W5)</f>
        <v>2028.1119064331099</v>
      </c>
      <c r="X5" s="7">
        <f>AVERAGE('Por 1M Habit'!X$5:X5)</f>
        <v>5092.9153889034005</v>
      </c>
      <c r="Y5" s="7">
        <f>AVERAGE('Por 1M Habit'!Y$5:Y5)</f>
        <v>6052.6935390874605</v>
      </c>
      <c r="Z5" s="7">
        <f>AVERAGE('Por 1M Habit'!Z$5:Z5)</f>
        <v>2748.481555767225</v>
      </c>
      <c r="AA5" s="7">
        <f>AVERAGE('Por 1M Habit'!AA$5:AA5)</f>
        <v>5596.4098283924423</v>
      </c>
      <c r="AB5" s="8">
        <f>AVERAGE('Por 1M Habit'!AB$5:AB5)</f>
        <v>2701.5376230146348</v>
      </c>
      <c r="AC5" s="8">
        <f>AVERAGE('Por 1M Habit'!AC$5:AC5)</f>
        <v>4244.8664241528531</v>
      </c>
    </row>
    <row r="6" spans="1:29" x14ac:dyDescent="0.35">
      <c r="A6" s="3">
        <v>44958</v>
      </c>
      <c r="B6" s="9">
        <f>AVERAGE('Por 1M Habit'!B$5:B6)</f>
        <v>2153.0965368751731</v>
      </c>
      <c r="C6" s="10">
        <f>AVERAGE('Por 1M Habit'!C$5:C6)</f>
        <v>2502.0536259948708</v>
      </c>
      <c r="D6" s="10">
        <f>AVERAGE('Por 1M Habit'!D$5:D6)</f>
        <v>2117.5024129874455</v>
      </c>
      <c r="E6" s="10">
        <f>AVERAGE('Por 1M Habit'!E$5:E6)</f>
        <v>2158.5799893593726</v>
      </c>
      <c r="F6" s="10">
        <f>AVERAGE('Por 1M Habit'!F$5:F6)</f>
        <v>2647.6617010046607</v>
      </c>
      <c r="G6" s="10">
        <f>AVERAGE('Por 1M Habit'!G$5:G6)</f>
        <v>2749.9914030412056</v>
      </c>
      <c r="H6" s="10">
        <f>AVERAGE('Por 1M Habit'!H$5:H6)</f>
        <v>6369.1309662093117</v>
      </c>
      <c r="I6" s="10">
        <f>AVERAGE('Por 1M Habit'!I$5:I6)</f>
        <v>3482.9582441156635</v>
      </c>
      <c r="J6" s="10">
        <f>AVERAGE('Por 1M Habit'!J$5:J6)</f>
        <v>3703.4212260595195</v>
      </c>
      <c r="K6" s="10">
        <f>AVERAGE('Por 1M Habit'!K$5:K6)</f>
        <v>1679.5626191837616</v>
      </c>
      <c r="L6" s="10">
        <f>AVERAGE('Por 1M Habit'!L$5:L6)</f>
        <v>3377.3209734306147</v>
      </c>
      <c r="M6" s="10">
        <f>AVERAGE('Por 1M Habit'!M$5:M6)</f>
        <v>4675.9269228636103</v>
      </c>
      <c r="N6" s="10">
        <f>AVERAGE('Por 1M Habit'!N$5:N6)</f>
        <v>5379.8405761462345</v>
      </c>
      <c r="O6" s="10">
        <f>AVERAGE('Por 1M Habit'!O$5:O6)</f>
        <v>2079.6840372933752</v>
      </c>
      <c r="P6" s="10">
        <f>AVERAGE('Por 1M Habit'!P$5:P6)</f>
        <v>2544.8179183056936</v>
      </c>
      <c r="Q6" s="10">
        <f>AVERAGE('Por 1M Habit'!Q$5:Q6)</f>
        <v>2830.8290308199339</v>
      </c>
      <c r="R6" s="10">
        <f>AVERAGE('Por 1M Habit'!R$5:R6)</f>
        <v>2128.1041082086426</v>
      </c>
      <c r="S6" s="10">
        <f>AVERAGE('Por 1M Habit'!S$5:S6)</f>
        <v>5341.0721928264484</v>
      </c>
      <c r="T6" s="10">
        <f>AVERAGE('Por 1M Habit'!T$5:T6)</f>
        <v>4505.6825044628577</v>
      </c>
      <c r="U6" s="10">
        <f>AVERAGE('Por 1M Habit'!U$5:U6)</f>
        <v>2993.4286958855491</v>
      </c>
      <c r="V6" s="10">
        <f>AVERAGE('Por 1M Habit'!V$5:V6)</f>
        <v>2863.7408313389242</v>
      </c>
      <c r="W6" s="10">
        <f>AVERAGE('Por 1M Habit'!W$5:W6)</f>
        <v>1847.2535867644137</v>
      </c>
      <c r="X6" s="10">
        <f>AVERAGE('Por 1M Habit'!X$5:X6)</f>
        <v>4683.5896566458105</v>
      </c>
      <c r="Y6" s="10">
        <f>AVERAGE('Por 1M Habit'!Y$5:Y6)</f>
        <v>5545.1175501405824</v>
      </c>
      <c r="Z6" s="10">
        <f>AVERAGE('Por 1M Habit'!Z$5:Z6)</f>
        <v>2498.9195678043452</v>
      </c>
      <c r="AA6" s="10">
        <f>AVERAGE('Por 1M Habit'!AA$5:AA6)</f>
        <v>5111.3312534939669</v>
      </c>
      <c r="AB6" s="11">
        <f>AVERAGE('Por 1M Habit'!AB$5:AB6)</f>
        <v>2474.8506434038723</v>
      </c>
      <c r="AC6" s="11">
        <f>AVERAGE('Por 1M Habit'!AC$5:AC6)</f>
        <v>3878.6182285551413</v>
      </c>
    </row>
    <row r="7" spans="1:29" x14ac:dyDescent="0.35">
      <c r="A7" s="3">
        <v>44986</v>
      </c>
      <c r="B7" s="9">
        <f>AVERAGE('Por 1M Habit'!B$5:B7)</f>
        <v>2165.9051464369081</v>
      </c>
      <c r="C7" s="10">
        <f>AVERAGE('Por 1M Habit'!C$5:C7)</f>
        <v>2526.4438333637609</v>
      </c>
      <c r="D7" s="10">
        <f>AVERAGE('Por 1M Habit'!D$5:D7)</f>
        <v>2133.1284094623529</v>
      </c>
      <c r="E7" s="10">
        <f>AVERAGE('Por 1M Habit'!E$5:E7)</f>
        <v>2173.9614886980789</v>
      </c>
      <c r="F7" s="10">
        <f>AVERAGE('Por 1M Habit'!F$5:F7)</f>
        <v>2672.6710287643923</v>
      </c>
      <c r="G7" s="10">
        <f>AVERAGE('Por 1M Habit'!G$5:G7)</f>
        <v>2775.5754110345374</v>
      </c>
      <c r="H7" s="10">
        <f>AVERAGE('Por 1M Habit'!H$5:H7)</f>
        <v>6417.591187260773</v>
      </c>
      <c r="I7" s="10">
        <f>AVERAGE('Por 1M Habit'!I$5:I7)</f>
        <v>3516.606970840739</v>
      </c>
      <c r="J7" s="10">
        <f>AVERAGE('Por 1M Habit'!J$5:J7)</f>
        <v>3729.3631781605532</v>
      </c>
      <c r="K7" s="10">
        <f>AVERAGE('Por 1M Habit'!K$5:K7)</f>
        <v>1692.9603365540563</v>
      </c>
      <c r="L7" s="10">
        <f>AVERAGE('Por 1M Habit'!L$5:L7)</f>
        <v>3403.7455501737295</v>
      </c>
      <c r="M7" s="10">
        <f>AVERAGE('Por 1M Habit'!M$5:M7)</f>
        <v>4701.2024677837035</v>
      </c>
      <c r="N7" s="10">
        <f>AVERAGE('Por 1M Habit'!N$5:N7)</f>
        <v>5398.9512390420614</v>
      </c>
      <c r="O7" s="10">
        <f>AVERAGE('Por 1M Habit'!O$5:O7)</f>
        <v>2093.3150355822631</v>
      </c>
      <c r="P7" s="10">
        <f>AVERAGE('Por 1M Habit'!P$5:P7)</f>
        <v>2568.5720568120701</v>
      </c>
      <c r="Q7" s="10">
        <f>AVERAGE('Por 1M Habit'!Q$5:Q7)</f>
        <v>2857.4950692334137</v>
      </c>
      <c r="R7" s="10">
        <f>AVERAGE('Por 1M Habit'!R$5:R7)</f>
        <v>2148.0677270139336</v>
      </c>
      <c r="S7" s="10">
        <f>AVERAGE('Por 1M Habit'!S$5:S7)</f>
        <v>5373.3961825569531</v>
      </c>
      <c r="T7" s="10">
        <f>AVERAGE('Por 1M Habit'!T$5:T7)</f>
        <v>4547.5189545475469</v>
      </c>
      <c r="U7" s="10">
        <f>AVERAGE('Por 1M Habit'!U$5:U7)</f>
        <v>3023.3237129232839</v>
      </c>
      <c r="V7" s="10">
        <f>AVERAGE('Por 1M Habit'!V$5:V7)</f>
        <v>2878.8951651899838</v>
      </c>
      <c r="W7" s="10">
        <f>AVERAGE('Por 1M Habit'!W$5:W7)</f>
        <v>1862.1106517885066</v>
      </c>
      <c r="X7" s="10">
        <f>AVERAGE('Por 1M Habit'!X$5:X7)</f>
        <v>4708.7692673837582</v>
      </c>
      <c r="Y7" s="10">
        <f>AVERAGE('Por 1M Habit'!Y$5:Y7)</f>
        <v>5577.5051319210879</v>
      </c>
      <c r="Z7" s="10">
        <f>AVERAGE('Por 1M Habit'!Z$5:Z7)</f>
        <v>2522.1226551469422</v>
      </c>
      <c r="AA7" s="10">
        <f>AVERAGE('Por 1M Habit'!AA$5:AA7)</f>
        <v>5154.1332995983357</v>
      </c>
      <c r="AB7" s="11">
        <f>AVERAGE('Por 1M Habit'!AB$5:AB7)</f>
        <v>2487.7424308252121</v>
      </c>
      <c r="AC7" s="11">
        <f>AVERAGE('Por 1M Habit'!AC$5:AC7)</f>
        <v>3908.8671657251798</v>
      </c>
    </row>
    <row r="8" spans="1:29" x14ac:dyDescent="0.35">
      <c r="A8" s="3">
        <v>45017</v>
      </c>
      <c r="B8" s="9">
        <f>AVERAGE('Por 1M Habit'!B$5:B8)</f>
        <v>2085.2559492458199</v>
      </c>
      <c r="C8" s="10">
        <f>AVERAGE('Por 1M Habit'!C$5:C8)</f>
        <v>2435.8652004717942</v>
      </c>
      <c r="D8" s="10">
        <f>AVERAGE('Por 1M Habit'!D$5:D8)</f>
        <v>2055.4356398223849</v>
      </c>
      <c r="E8" s="10">
        <f>AVERAGE('Por 1M Habit'!E$5:E8)</f>
        <v>2092.1727218676697</v>
      </c>
      <c r="F8" s="10">
        <f>AVERAGE('Por 1M Habit'!F$5:F8)</f>
        <v>2576.4032821724668</v>
      </c>
      <c r="G8" s="10">
        <f>AVERAGE('Por 1M Habit'!G$5:G8)</f>
        <v>2674.606815110461</v>
      </c>
      <c r="H8" s="10">
        <f>AVERAGE('Por 1M Habit'!H$5:H8)</f>
        <v>6175.0141637907363</v>
      </c>
      <c r="I8" s="10">
        <f>AVERAGE('Por 1M Habit'!I$5:I8)</f>
        <v>3388.8396612476845</v>
      </c>
      <c r="J8" s="10">
        <f>AVERAGE('Por 1M Habit'!J$5:J8)</f>
        <v>3587.8493901778461</v>
      </c>
      <c r="K8" s="10">
        <f>AVERAGE('Por 1M Habit'!K$5:K8)</f>
        <v>1630.5227807893623</v>
      </c>
      <c r="L8" s="10">
        <f>AVERAGE('Por 1M Habit'!L$5:L8)</f>
        <v>3276.2968722771311</v>
      </c>
      <c r="M8" s="10">
        <f>AVERAGE('Por 1M Habit'!M$5:M8)</f>
        <v>4519.1492920094906</v>
      </c>
      <c r="N8" s="10">
        <f>AVERAGE('Por 1M Habit'!N$5:N8)</f>
        <v>5187.0323090702359</v>
      </c>
      <c r="O8" s="10">
        <f>AVERAGE('Por 1M Habit'!O$5:O8)</f>
        <v>2014.7253100889475</v>
      </c>
      <c r="P8" s="10">
        <f>AVERAGE('Por 1M Habit'!P$5:P8)</f>
        <v>2475.7194996564522</v>
      </c>
      <c r="Q8" s="10">
        <f>AVERAGE('Por 1M Habit'!Q$5:Q8)</f>
        <v>2754.9131765618458</v>
      </c>
      <c r="R8" s="10">
        <f>AVERAGE('Por 1M Habit'!R$5:R8)</f>
        <v>2070.4791691473788</v>
      </c>
      <c r="S8" s="10">
        <f>AVERAGE('Por 1M Habit'!S$5:S8)</f>
        <v>5166.8327942208616</v>
      </c>
      <c r="T8" s="10">
        <f>AVERAGE('Por 1M Habit'!T$5:T8)</f>
        <v>4381.5404268727352</v>
      </c>
      <c r="U8" s="10">
        <f>AVERAGE('Por 1M Habit'!U$5:U8)</f>
        <v>2914.6894626399853</v>
      </c>
      <c r="V8" s="10">
        <f>AVERAGE('Por 1M Habit'!V$5:V8)</f>
        <v>2772.0529777823504</v>
      </c>
      <c r="W8" s="10">
        <f>AVERAGE('Por 1M Habit'!W$5:W8)</f>
        <v>1791.5896851133175</v>
      </c>
      <c r="X8" s="10">
        <f>AVERAGE('Por 1M Habit'!X$5:X8)</f>
        <v>4526.2381304810679</v>
      </c>
      <c r="Y8" s="10">
        <f>AVERAGE('Por 1M Habit'!Y$5:Y8)</f>
        <v>5365.3526996177643</v>
      </c>
      <c r="Z8" s="10">
        <f>AVERAGE('Por 1M Habit'!Z$5:Z8)</f>
        <v>2430.638267066915</v>
      </c>
      <c r="AA8" s="10">
        <f>AVERAGE('Por 1M Habit'!AA$5:AA8)</f>
        <v>4963.8748938274275</v>
      </c>
      <c r="AB8" s="11">
        <f>AVERAGE('Por 1M Habit'!AB$5:AB8)</f>
        <v>2392.5311685050292</v>
      </c>
      <c r="AC8" s="11">
        <f>AVERAGE('Por 1M Habit'!AC$5:AC8)</f>
        <v>3763.3953423397193</v>
      </c>
    </row>
    <row r="9" spans="1:29" x14ac:dyDescent="0.35">
      <c r="A9" s="3">
        <v>45047</v>
      </c>
      <c r="B9" s="9">
        <f>AVERAGE('Por 1M Habit'!B$5:B9)</f>
        <v>2076.4969641400612</v>
      </c>
      <c r="C9" s="10">
        <f>AVERAGE('Por 1M Habit'!C$5:C9)</f>
        <v>2422.0406976528043</v>
      </c>
      <c r="D9" s="10">
        <f>AVERAGE('Por 1M Habit'!D$5:D9)</f>
        <v>2046.2369317601322</v>
      </c>
      <c r="E9" s="10">
        <f>AVERAGE('Por 1M Habit'!E$5:E9)</f>
        <v>2081.1996522988434</v>
      </c>
      <c r="F9" s="10">
        <f>AVERAGE('Por 1M Habit'!F$5:F9)</f>
        <v>2568.0679860301307</v>
      </c>
      <c r="G9" s="10">
        <f>AVERAGE('Por 1M Habit'!G$5:G9)</f>
        <v>2662.0436818845815</v>
      </c>
      <c r="H9" s="10">
        <f>AVERAGE('Por 1M Habit'!H$5:H9)</f>
        <v>6160.5516230503727</v>
      </c>
      <c r="I9" s="10">
        <f>AVERAGE('Por 1M Habit'!I$5:I9)</f>
        <v>3379.1639459338417</v>
      </c>
      <c r="J9" s="10">
        <f>AVERAGE('Por 1M Habit'!J$5:J9)</f>
        <v>3586.8767066391401</v>
      </c>
      <c r="K9" s="10">
        <f>AVERAGE('Por 1M Habit'!K$5:K9)</f>
        <v>1623.0411705120764</v>
      </c>
      <c r="L9" s="10">
        <f>AVERAGE('Por 1M Habit'!L$5:L9)</f>
        <v>3275.4805151981282</v>
      </c>
      <c r="M9" s="10">
        <f>AVERAGE('Por 1M Habit'!M$5:M9)</f>
        <v>4536.1735425508759</v>
      </c>
      <c r="N9" s="10">
        <f>AVERAGE('Por 1M Habit'!N$5:N9)</f>
        <v>5211.2011240211059</v>
      </c>
      <c r="O9" s="10">
        <f>AVERAGE('Por 1M Habit'!O$5:O9)</f>
        <v>2011.3193638351454</v>
      </c>
      <c r="P9" s="10">
        <f>AVERAGE('Por 1M Habit'!P$5:P9)</f>
        <v>2464.3179189041866</v>
      </c>
      <c r="Q9" s="10">
        <f>AVERAGE('Por 1M Habit'!Q$5:Q9)</f>
        <v>2742.615889845325</v>
      </c>
      <c r="R9" s="10">
        <f>AVERAGE('Por 1M Habit'!R$5:R9)</f>
        <v>2058.0916747471083</v>
      </c>
      <c r="S9" s="10">
        <f>AVERAGE('Por 1M Habit'!S$5:S9)</f>
        <v>5185.8321814245792</v>
      </c>
      <c r="T9" s="10">
        <f>AVERAGE('Por 1M Habit'!T$5:T9)</f>
        <v>4368.1103787948114</v>
      </c>
      <c r="U9" s="10">
        <f>AVERAGE('Por 1M Habit'!U$5:U9)</f>
        <v>2899.8701405442421</v>
      </c>
      <c r="V9" s="10">
        <f>AVERAGE('Por 1M Habit'!V$5:V9)</f>
        <v>2765.8694456843791</v>
      </c>
      <c r="W9" s="10">
        <f>AVERAGE('Por 1M Habit'!W$5:W9)</f>
        <v>1782.5014270009356</v>
      </c>
      <c r="X9" s="10">
        <f>AVERAGE('Por 1M Habit'!X$5:X9)</f>
        <v>4553.6717328886416</v>
      </c>
      <c r="Y9" s="10">
        <f>AVERAGE('Por 1M Habit'!Y$5:Y9)</f>
        <v>5376.1444828421063</v>
      </c>
      <c r="Z9" s="10">
        <f>AVERAGE('Por 1M Habit'!Z$5:Z9)</f>
        <v>2416.757340228778</v>
      </c>
      <c r="AA9" s="10">
        <f>AVERAGE('Por 1M Habit'!AA$5:AA9)</f>
        <v>4964.2774828840902</v>
      </c>
      <c r="AB9" s="11">
        <f>AVERAGE('Por 1M Habit'!AB$5:AB9)</f>
        <v>2394.0276907788075</v>
      </c>
      <c r="AC9" s="11">
        <f>AVERAGE('Por 1M Habit'!AC$5:AC9)</f>
        <v>3761.9658897829686</v>
      </c>
    </row>
    <row r="10" spans="1:29" x14ac:dyDescent="0.35">
      <c r="A10" s="5">
        <v>45078</v>
      </c>
      <c r="B10" s="9">
        <f>AVERAGE('Por 1M Habit'!B$5:B10)</f>
        <v>2049.3242507551768</v>
      </c>
      <c r="C10" s="10">
        <f>AVERAGE('Por 1M Habit'!C$5:C10)</f>
        <v>2391.6573335204794</v>
      </c>
      <c r="D10" s="10">
        <f>AVERAGE('Por 1M Habit'!D$5:D10)</f>
        <v>2019.7715459372155</v>
      </c>
      <c r="E10" s="10">
        <f>AVERAGE('Por 1M Habit'!E$5:E10)</f>
        <v>2054.2974691706463</v>
      </c>
      <c r="F10" s="10">
        <f>AVERAGE('Por 1M Habit'!F$5:F10)</f>
        <v>2537.8417841347396</v>
      </c>
      <c r="G10" s="10">
        <f>AVERAGE('Por 1M Habit'!G$5:G10)</f>
        <v>2629.3991291568168</v>
      </c>
      <c r="H10" s="10">
        <f>AVERAGE('Por 1M Habit'!H$5:H10)</f>
        <v>6088.172140883501</v>
      </c>
      <c r="I10" s="10">
        <f>AVERAGE('Por 1M Habit'!I$5:I10)</f>
        <v>3339.7108696645769</v>
      </c>
      <c r="J10" s="10">
        <f>AVERAGE('Por 1M Habit'!J$5:J10)</f>
        <v>3546.7010350176811</v>
      </c>
      <c r="K10" s="10">
        <f>AVERAGE('Por 1M Habit'!K$5:K10)</f>
        <v>1602.8073714522925</v>
      </c>
      <c r="L10" s="10">
        <f>AVERAGE('Por 1M Habit'!L$5:L10)</f>
        <v>3239.8029975809081</v>
      </c>
      <c r="M10" s="10">
        <f>AVERAGE('Por 1M Habit'!M$5:M10)</f>
        <v>4491.0365967374037</v>
      </c>
      <c r="N10" s="10">
        <f>AVERAGE('Por 1M Habit'!N$5:N10)</f>
        <v>5159.1335134658157</v>
      </c>
      <c r="O10" s="10">
        <f>AVERAGE('Por 1M Habit'!O$5:O10)</f>
        <v>1987.5884074841297</v>
      </c>
      <c r="P10" s="10">
        <f>AVERAGE('Por 1M Habit'!P$5:P10)</f>
        <v>2434.3909843315882</v>
      </c>
      <c r="Q10" s="10">
        <f>AVERAGE('Por 1M Habit'!Q$5:Q10)</f>
        <v>2709.0936670724545</v>
      </c>
      <c r="R10" s="10">
        <f>AVERAGE('Por 1M Habit'!R$5:R10)</f>
        <v>2032.160836001518</v>
      </c>
      <c r="S10" s="10">
        <f>AVERAGE('Por 1M Habit'!S$5:S10)</f>
        <v>5135.0354341649418</v>
      </c>
      <c r="T10" s="10">
        <f>AVERAGE('Por 1M Habit'!T$5:T10)</f>
        <v>4316.8050290256551</v>
      </c>
      <c r="U10" s="10">
        <f>AVERAGE('Por 1M Habit'!U$5:U10)</f>
        <v>2864.137354083623</v>
      </c>
      <c r="V10" s="10">
        <f>AVERAGE('Por 1M Habit'!V$5:V10)</f>
        <v>2731.2882994024708</v>
      </c>
      <c r="W10" s="10">
        <f>AVERAGE('Por 1M Habit'!W$5:W10)</f>
        <v>1759.6010907025277</v>
      </c>
      <c r="X10" s="10">
        <f>AVERAGE('Por 1M Habit'!X$5:X10)</f>
        <v>4512.4887124348907</v>
      </c>
      <c r="Y10" s="10">
        <f>AVERAGE('Por 1M Habit'!Y$5:Y10)</f>
        <v>5319.1592730720768</v>
      </c>
      <c r="Z10" s="10">
        <f>AVERAGE('Por 1M Habit'!Z$5:Z10)</f>
        <v>2386.1219086857004</v>
      </c>
      <c r="AA10" s="10">
        <f>AVERAGE('Por 1M Habit'!AA$5:AA10)</f>
        <v>4911.2523841042739</v>
      </c>
      <c r="AB10" s="11">
        <f>AVERAGE('Por 1M Habit'!AB$5:AB10)</f>
        <v>2367.13628900197</v>
      </c>
      <c r="AC10" s="11">
        <f>AVERAGE('Por 1M Habit'!AC$5:AC10)</f>
        <v>3720.6065684046894</v>
      </c>
    </row>
    <row r="11" spans="1:29" x14ac:dyDescent="0.35">
      <c r="A11" s="3">
        <v>45108</v>
      </c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1"/>
      <c r="AC11" s="11"/>
    </row>
    <row r="12" spans="1:29" x14ac:dyDescent="0.35">
      <c r="A12" s="3">
        <v>45139</v>
      </c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1"/>
      <c r="AC12" s="11"/>
    </row>
    <row r="13" spans="1:29" x14ac:dyDescent="0.35">
      <c r="A13" s="3">
        <v>45170</v>
      </c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1"/>
      <c r="AC13" s="11"/>
    </row>
    <row r="14" spans="1:29" x14ac:dyDescent="0.35">
      <c r="A14" s="3">
        <v>45200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1"/>
      <c r="AC14" s="11"/>
    </row>
    <row r="15" spans="1:29" x14ac:dyDescent="0.35">
      <c r="A15" s="3">
        <v>45231</v>
      </c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1"/>
      <c r="AC15" s="11"/>
    </row>
    <row r="16" spans="1:29" ht="15" thickBot="1" x14ac:dyDescent="0.4">
      <c r="A16" s="4">
        <v>45261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4"/>
      <c r="AC16" s="14"/>
    </row>
  </sheetData>
  <mergeCells count="2">
    <mergeCell ref="A2:AC2"/>
    <mergeCell ref="B3:AB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N16"/>
  <sheetViews>
    <sheetView workbookViewId="0">
      <pane xSplit="1" ySplit="4" topLeftCell="X5" activePane="bottomRight" state="frozen"/>
      <selection activeCell="B7" sqref="B7"/>
      <selection pane="topRight" activeCell="B7" sqref="B7"/>
      <selection pane="bottomLeft" activeCell="B7" sqref="B7"/>
      <selection pane="bottomRight" activeCell="A2" sqref="A2:AM2"/>
    </sheetView>
  </sheetViews>
  <sheetFormatPr defaultColWidth="9.1796875" defaultRowHeight="14.5" x14ac:dyDescent="0.35"/>
  <cols>
    <col min="1" max="1" width="12.3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9.54296875" style="1" customWidth="1"/>
    <col min="40" max="16384" width="9.1796875" style="1"/>
  </cols>
  <sheetData>
    <row r="2" spans="1:40" ht="15" thickBot="1" x14ac:dyDescent="0.4">
      <c r="A2" s="49" t="s">
        <v>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40" ht="15" thickBot="1" x14ac:dyDescent="0.4">
      <c r="B3" s="50" t="s">
        <v>18</v>
      </c>
      <c r="C3" s="51"/>
      <c r="D3" s="51"/>
      <c r="E3" s="51"/>
      <c r="F3" s="52"/>
      <c r="G3" s="50" t="s">
        <v>19</v>
      </c>
      <c r="H3" s="51"/>
      <c r="I3" s="51"/>
      <c r="J3" s="51"/>
      <c r="K3" s="52"/>
      <c r="L3" s="50" t="s">
        <v>52</v>
      </c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2"/>
    </row>
    <row r="4" spans="1:40" ht="28.5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44" t="s">
        <v>4</v>
      </c>
      <c r="AN4" s="43"/>
    </row>
    <row r="5" spans="1:40" x14ac:dyDescent="0.35">
      <c r="A5" s="2">
        <v>44927</v>
      </c>
      <c r="B5" s="6">
        <f>SUM('Qtde. Mensal'!B$5:B5)</f>
        <v>430214</v>
      </c>
      <c r="C5" s="7">
        <f>SUM('Qtde. Mensal'!C$5:C5)</f>
        <v>159008</v>
      </c>
      <c r="D5" s="7">
        <f>SUM('Qtde. Mensal'!D$5:D5)</f>
        <v>35901</v>
      </c>
      <c r="E5" s="7">
        <f>SUM('Qtde. Mensal'!E$5:E5)</f>
        <v>13541</v>
      </c>
      <c r="F5" s="8">
        <f>SUM('Qtde. Mensal'!F$5:F5)</f>
        <v>276338</v>
      </c>
      <c r="G5" s="6">
        <f>SUM('Qtde. Mensal'!G$5:G5)</f>
        <v>64062</v>
      </c>
      <c r="H5" s="7">
        <f>SUM('Qtde. Mensal'!H$5:H5)</f>
        <v>182823</v>
      </c>
      <c r="I5" s="7">
        <f>SUM('Qtde. Mensal'!I$5:I5)</f>
        <v>327715</v>
      </c>
      <c r="J5" s="7">
        <f>SUM('Qtde. Mensal'!J$5:J5)</f>
        <v>158298</v>
      </c>
      <c r="K5" s="7">
        <f>SUM('Qtde. Mensal'!K$5:K5)</f>
        <v>182104</v>
      </c>
      <c r="L5" s="6">
        <f>SUM('Qtde. Mensal'!L$5:L5)</f>
        <v>2183</v>
      </c>
      <c r="M5" s="7">
        <f>SUM('Qtde. Mensal'!M$5:M5)</f>
        <v>9315</v>
      </c>
      <c r="N5" s="7">
        <f>SUM('Qtde. Mensal'!N$5:N5)</f>
        <v>10136</v>
      </c>
      <c r="O5" s="7">
        <f>SUM('Qtde. Mensal'!O$5:O5)</f>
        <v>2135</v>
      </c>
      <c r="P5" s="7">
        <f>SUM('Qtde. Mensal'!P$5:P5)</f>
        <v>43771</v>
      </c>
      <c r="Q5" s="7">
        <f>SUM('Qtde. Mensal'!Q$5:Q5)</f>
        <v>28152</v>
      </c>
      <c r="R5" s="7">
        <f>SUM('Qtde. Mensal'!R$5:R5)</f>
        <v>21969</v>
      </c>
      <c r="S5" s="7">
        <f>SUM('Qtde. Mensal'!S$5:S5)</f>
        <v>15957</v>
      </c>
      <c r="T5" s="7">
        <f>SUM('Qtde. Mensal'!T$5:T5)</f>
        <v>29744</v>
      </c>
      <c r="U5" s="7">
        <f>SUM('Qtde. Mensal'!U$5:U5)</f>
        <v>13294</v>
      </c>
      <c r="V5" s="7">
        <f>SUM('Qtde. Mensal'!V$5:V5)</f>
        <v>79734</v>
      </c>
      <c r="W5" s="7">
        <f>SUM('Qtde. Mensal'!W$5:W5)</f>
        <v>14684</v>
      </c>
      <c r="X5" s="7">
        <f>SUM('Qtde. Mensal'!X$5:X5)</f>
        <v>21231</v>
      </c>
      <c r="Y5" s="7">
        <f>SUM('Qtde. Mensal'!Y$5:Y5)</f>
        <v>20265</v>
      </c>
      <c r="Z5" s="7">
        <f>SUM('Qtde. Mensal'!Z$5:Z5)</f>
        <v>11435</v>
      </c>
      <c r="AA5" s="7">
        <f>SUM('Qtde. Mensal'!AA$5:AA5)</f>
        <v>30360</v>
      </c>
      <c r="AB5" s="7">
        <f>SUM('Qtde. Mensal'!AB$5:AB5)</f>
        <v>7715</v>
      </c>
      <c r="AC5" s="7">
        <f>SUM('Qtde. Mensal'!AC$5:AC5)</f>
        <v>68191</v>
      </c>
      <c r="AD5" s="7">
        <f>SUM('Qtde. Mensal'!AD$5:AD5)</f>
        <v>86982</v>
      </c>
      <c r="AE5" s="7">
        <f>SUM('Qtde. Mensal'!AE$5:AE5)</f>
        <v>11849</v>
      </c>
      <c r="AF5" s="7">
        <f>SUM('Qtde. Mensal'!AF$5:AF5)</f>
        <v>5776</v>
      </c>
      <c r="AG5" s="7">
        <f>SUM('Qtde. Mensal'!AG$5:AG5)</f>
        <v>1373</v>
      </c>
      <c r="AH5" s="7">
        <f>SUM('Qtde. Mensal'!AH$5:AH5)</f>
        <v>58707</v>
      </c>
      <c r="AI5" s="7">
        <f>SUM('Qtde. Mensal'!AI$5:AI5)</f>
        <v>45173</v>
      </c>
      <c r="AJ5" s="7">
        <f>SUM('Qtde. Mensal'!AJ$5:AJ5)</f>
        <v>6506</v>
      </c>
      <c r="AK5" s="7">
        <f>SUM('Qtde. Mensal'!AK$5:AK5)</f>
        <v>263955</v>
      </c>
      <c r="AL5" s="8">
        <f>SUM('Qtde. Mensal'!AL$5:AL5)</f>
        <v>4410</v>
      </c>
      <c r="AM5" s="8">
        <f>SUM('Qtde. Mensal'!AM$5:AM5)</f>
        <v>915002</v>
      </c>
    </row>
    <row r="6" spans="1:40" x14ac:dyDescent="0.35">
      <c r="A6" s="3">
        <v>44958</v>
      </c>
      <c r="B6" s="9">
        <f>SUM('Qtde. Mensal'!B$5:B6)</f>
        <v>777053</v>
      </c>
      <c r="C6" s="10">
        <f>SUM('Qtde. Mensal'!C$5:C6)</f>
        <v>285700</v>
      </c>
      <c r="D6" s="10">
        <f>SUM('Qtde. Mensal'!D$5:D6)</f>
        <v>65273</v>
      </c>
      <c r="E6" s="10">
        <f>SUM('Qtde. Mensal'!E$5:E6)</f>
        <v>25315</v>
      </c>
      <c r="F6" s="11">
        <f>SUM('Qtde. Mensal'!F$5:F6)</f>
        <v>519196</v>
      </c>
      <c r="G6" s="9">
        <f>SUM('Qtde. Mensal'!G$5:G6)</f>
        <v>116861</v>
      </c>
      <c r="H6" s="10">
        <f>SUM('Qtde. Mensal'!H$5:H6)</f>
        <v>333988</v>
      </c>
      <c r="I6" s="10">
        <f>SUM('Qtde. Mensal'!I$5:I6)</f>
        <v>599306</v>
      </c>
      <c r="J6" s="10">
        <f>SUM('Qtde. Mensal'!J$5:J6)</f>
        <v>289486</v>
      </c>
      <c r="K6" s="10">
        <f>SUM('Qtde. Mensal'!K$5:K6)</f>
        <v>332896</v>
      </c>
      <c r="L6" s="9">
        <f>SUM('Qtde. Mensal'!L$5:L6)</f>
        <v>3986</v>
      </c>
      <c r="M6" s="10">
        <f>SUM('Qtde. Mensal'!M$5:M6)</f>
        <v>16940</v>
      </c>
      <c r="N6" s="10">
        <f>SUM('Qtde. Mensal'!N$5:N6)</f>
        <v>18481</v>
      </c>
      <c r="O6" s="10">
        <f>SUM('Qtde. Mensal'!O$5:O6)</f>
        <v>3892</v>
      </c>
      <c r="P6" s="10">
        <f>SUM('Qtde. Mensal'!P$5:P6)</f>
        <v>79760</v>
      </c>
      <c r="Q6" s="10">
        <f>SUM('Qtde. Mensal'!Q$5:Q6)</f>
        <v>51259</v>
      </c>
      <c r="R6" s="10">
        <f>SUM('Qtde. Mensal'!R$5:R6)</f>
        <v>40127</v>
      </c>
      <c r="S6" s="10">
        <f>SUM('Qtde. Mensal'!S$5:S6)</f>
        <v>29080</v>
      </c>
      <c r="T6" s="10">
        <f>SUM('Qtde. Mensal'!T$5:T6)</f>
        <v>54422</v>
      </c>
      <c r="U6" s="10">
        <f>SUM('Qtde. Mensal'!U$5:U6)</f>
        <v>24222</v>
      </c>
      <c r="V6" s="10">
        <f>SUM('Qtde. Mensal'!V$5:V6)</f>
        <v>145795</v>
      </c>
      <c r="W6" s="10">
        <f>SUM('Qtde. Mensal'!W$5:W6)</f>
        <v>26966</v>
      </c>
      <c r="X6" s="10">
        <f>SUM('Qtde. Mensal'!X$5:X6)</f>
        <v>39041</v>
      </c>
      <c r="Y6" s="10">
        <f>SUM('Qtde. Mensal'!Y$5:Y6)</f>
        <v>37046</v>
      </c>
      <c r="Z6" s="10">
        <f>SUM('Qtde. Mensal'!Z$5:Z6)</f>
        <v>20818</v>
      </c>
      <c r="AA6" s="10">
        <f>SUM('Qtde. Mensal'!AA$5:AA6)</f>
        <v>55265</v>
      </c>
      <c r="AB6" s="10">
        <f>SUM('Qtde. Mensal'!AB$5:AB6)</f>
        <v>14043</v>
      </c>
      <c r="AC6" s="10">
        <f>SUM('Qtde. Mensal'!AC$5:AC6)</f>
        <v>125154</v>
      </c>
      <c r="AD6" s="10">
        <f>SUM('Qtde. Mensal'!AD$5:AD6)</f>
        <v>158630</v>
      </c>
      <c r="AE6" s="10">
        <f>SUM('Qtde. Mensal'!AE$5:AE6)</f>
        <v>21556</v>
      </c>
      <c r="AF6" s="10">
        <f>SUM('Qtde. Mensal'!AF$5:AF6)</f>
        <v>10557</v>
      </c>
      <c r="AG6" s="10">
        <f>SUM('Qtde. Mensal'!AG$5:AG6)</f>
        <v>2503</v>
      </c>
      <c r="AH6" s="10">
        <f>SUM('Qtde. Mensal'!AH$5:AH6)</f>
        <v>107991</v>
      </c>
      <c r="AI6" s="10">
        <f>SUM('Qtde. Mensal'!AI$5:AI6)</f>
        <v>82804</v>
      </c>
      <c r="AJ6" s="10">
        <f>SUM('Qtde. Mensal'!AJ$5:AJ6)</f>
        <v>11834</v>
      </c>
      <c r="AK6" s="10">
        <f>SUM('Qtde. Mensal'!AK$5:AK6)</f>
        <v>482282</v>
      </c>
      <c r="AL6" s="11">
        <f>SUM('Qtde. Mensal'!AL$5:AL6)</f>
        <v>8083</v>
      </c>
      <c r="AM6" s="11">
        <f>SUM('Qtde. Mensal'!AM$5:AM6)</f>
        <v>1672537</v>
      </c>
    </row>
    <row r="7" spans="1:40" x14ac:dyDescent="0.35">
      <c r="A7" s="3">
        <v>44986</v>
      </c>
      <c r="B7" s="9">
        <f>SUM('Qtde. Mensal'!B$5:B7)</f>
        <v>1176222</v>
      </c>
      <c r="C7" s="10">
        <f>SUM('Qtde. Mensal'!C$5:C7)</f>
        <v>441543</v>
      </c>
      <c r="D7" s="10">
        <f>SUM('Qtde. Mensal'!D$5:D7)</f>
        <v>97236</v>
      </c>
      <c r="E7" s="10">
        <f>SUM('Qtde. Mensal'!E$5:E7)</f>
        <v>39118</v>
      </c>
      <c r="F7" s="11">
        <f>SUM('Qtde. Mensal'!F$5:F7)</f>
        <v>774998</v>
      </c>
      <c r="G7" s="9">
        <f>SUM('Qtde. Mensal'!G$5:G7)</f>
        <v>176848</v>
      </c>
      <c r="H7" s="10">
        <f>SUM('Qtde. Mensal'!H$5:H7)</f>
        <v>505155</v>
      </c>
      <c r="I7" s="10">
        <f>SUM('Qtde. Mensal'!I$5:I7)</f>
        <v>906071</v>
      </c>
      <c r="J7" s="10">
        <f>SUM('Qtde. Mensal'!J$5:J7)</f>
        <v>437631</v>
      </c>
      <c r="K7" s="10">
        <f>SUM('Qtde. Mensal'!K$5:K7)</f>
        <v>503412</v>
      </c>
      <c r="L7" s="9">
        <f>SUM('Qtde. Mensal'!L$5:L7)</f>
        <v>6018</v>
      </c>
      <c r="M7" s="10">
        <f>SUM('Qtde. Mensal'!M$5:M7)</f>
        <v>25662</v>
      </c>
      <c r="N7" s="10">
        <f>SUM('Qtde. Mensal'!N$5:N7)</f>
        <v>27943</v>
      </c>
      <c r="O7" s="10">
        <f>SUM('Qtde. Mensal'!O$5:O7)</f>
        <v>5884</v>
      </c>
      <c r="P7" s="10">
        <f>SUM('Qtde. Mensal'!P$5:P7)</f>
        <v>120787</v>
      </c>
      <c r="Q7" s="10">
        <f>SUM('Qtde. Mensal'!Q$5:Q7)</f>
        <v>77622</v>
      </c>
      <c r="R7" s="10">
        <f>SUM('Qtde. Mensal'!R$5:R7)</f>
        <v>60680</v>
      </c>
      <c r="S7" s="10">
        <f>SUM('Qtde. Mensal'!S$5:S7)</f>
        <v>44061</v>
      </c>
      <c r="T7" s="10">
        <f>SUM('Qtde. Mensal'!T$5:T7)</f>
        <v>82248</v>
      </c>
      <c r="U7" s="10">
        <f>SUM('Qtde. Mensal'!U$5:U7)</f>
        <v>36631</v>
      </c>
      <c r="V7" s="10">
        <f>SUM('Qtde. Mensal'!V$5:V7)</f>
        <v>220452</v>
      </c>
      <c r="W7" s="10">
        <f>SUM('Qtde. Mensal'!W$5:W7)</f>
        <v>40685</v>
      </c>
      <c r="X7" s="10">
        <f>SUM('Qtde. Mensal'!X$5:X7)</f>
        <v>58797</v>
      </c>
      <c r="Y7" s="10">
        <f>SUM('Qtde. Mensal'!Y$5:Y7)</f>
        <v>55956</v>
      </c>
      <c r="Z7" s="10">
        <f>SUM('Qtde. Mensal'!Z$5:Z7)</f>
        <v>31525</v>
      </c>
      <c r="AA7" s="10">
        <f>SUM('Qtde. Mensal'!AA$5:AA7)</f>
        <v>83699</v>
      </c>
      <c r="AB7" s="10">
        <f>SUM('Qtde. Mensal'!AB$5:AB7)</f>
        <v>21264</v>
      </c>
      <c r="AC7" s="10">
        <f>SUM('Qtde. Mensal'!AC$5:AC7)</f>
        <v>188920</v>
      </c>
      <c r="AD7" s="10">
        <f>SUM('Qtde. Mensal'!AD$5:AD7)</f>
        <v>240207</v>
      </c>
      <c r="AE7" s="10">
        <f>SUM('Qtde. Mensal'!AE$5:AE7)</f>
        <v>32667</v>
      </c>
      <c r="AF7" s="10">
        <f>SUM('Qtde. Mensal'!AF$5:AF7)</f>
        <v>15926</v>
      </c>
      <c r="AG7" s="10">
        <f>SUM('Qtde. Mensal'!AG$5:AG7)</f>
        <v>3788</v>
      </c>
      <c r="AH7" s="10">
        <f>SUM('Qtde. Mensal'!AH$5:AH7)</f>
        <v>162881</v>
      </c>
      <c r="AI7" s="10">
        <f>SUM('Qtde. Mensal'!AI$5:AI7)</f>
        <v>124991</v>
      </c>
      <c r="AJ7" s="10">
        <f>SUM('Qtde. Mensal'!AJ$5:AJ7)</f>
        <v>17922</v>
      </c>
      <c r="AK7" s="10">
        <f>SUM('Qtde. Mensal'!AK$5:AK7)</f>
        <v>729708</v>
      </c>
      <c r="AL7" s="11">
        <f>SUM('Qtde. Mensal'!AL$5:AL7)</f>
        <v>12193</v>
      </c>
      <c r="AM7" s="11">
        <f>SUM('Qtde. Mensal'!AM$5:AM7)</f>
        <v>2529117</v>
      </c>
    </row>
    <row r="8" spans="1:40" x14ac:dyDescent="0.35">
      <c r="A8" s="3">
        <v>45017</v>
      </c>
      <c r="B8" s="9">
        <f>SUM('Qtde. Mensal'!B$5:B8)</f>
        <v>1509365</v>
      </c>
      <c r="C8" s="10">
        <f>SUM('Qtde. Mensal'!C$5:C8)</f>
        <v>574671</v>
      </c>
      <c r="D8" s="10">
        <f>SUM('Qtde. Mensal'!D$5:D8)</f>
        <v>126943</v>
      </c>
      <c r="E8" s="10">
        <f>SUM('Qtde. Mensal'!E$5:E8)</f>
        <v>50130</v>
      </c>
      <c r="F8" s="11">
        <f>SUM('Qtde. Mensal'!F$5:F8)</f>
        <v>986367</v>
      </c>
      <c r="G8" s="9">
        <f>SUM('Qtde. Mensal'!G$5:G8)</f>
        <v>227229</v>
      </c>
      <c r="H8" s="10">
        <f>SUM('Qtde. Mensal'!H$5:H8)</f>
        <v>648748</v>
      </c>
      <c r="I8" s="10">
        <f>SUM('Qtde. Mensal'!I$5:I8)</f>
        <v>1163237</v>
      </c>
      <c r="J8" s="10">
        <f>SUM('Qtde. Mensal'!J$5:J8)</f>
        <v>561833</v>
      </c>
      <c r="K8" s="10">
        <f>SUM('Qtde. Mensal'!K$5:K8)</f>
        <v>646429</v>
      </c>
      <c r="L8" s="9">
        <f>SUM('Qtde. Mensal'!L$5:L8)</f>
        <v>7729</v>
      </c>
      <c r="M8" s="10">
        <f>SUM('Qtde. Mensal'!M$5:M8)</f>
        <v>32994</v>
      </c>
      <c r="N8" s="10">
        <f>SUM('Qtde. Mensal'!N$5:N8)</f>
        <v>35919</v>
      </c>
      <c r="O8" s="10">
        <f>SUM('Qtde. Mensal'!O$5:O8)</f>
        <v>7555</v>
      </c>
      <c r="P8" s="10">
        <f>SUM('Qtde. Mensal'!P$5:P8)</f>
        <v>155267</v>
      </c>
      <c r="Q8" s="10">
        <f>SUM('Qtde. Mensal'!Q$5:Q8)</f>
        <v>99751</v>
      </c>
      <c r="R8" s="10">
        <f>SUM('Qtde. Mensal'!R$5:R8)</f>
        <v>77883</v>
      </c>
      <c r="S8" s="10">
        <f>SUM('Qtde. Mensal'!S$5:S8)</f>
        <v>56635</v>
      </c>
      <c r="T8" s="10">
        <f>SUM('Qtde. Mensal'!T$5:T8)</f>
        <v>105550</v>
      </c>
      <c r="U8" s="10">
        <f>SUM('Qtde. Mensal'!U$5:U8)</f>
        <v>47049</v>
      </c>
      <c r="V8" s="10">
        <f>SUM('Qtde. Mensal'!V$5:V8)</f>
        <v>282983</v>
      </c>
      <c r="W8" s="10">
        <f>SUM('Qtde. Mensal'!W$5:W8)</f>
        <v>52165</v>
      </c>
      <c r="X8" s="10">
        <f>SUM('Qtde. Mensal'!X$5:X8)</f>
        <v>75349</v>
      </c>
      <c r="Y8" s="10">
        <f>SUM('Qtde. Mensal'!Y$5:Y8)</f>
        <v>71832</v>
      </c>
      <c r="Z8" s="10">
        <f>SUM('Qtde. Mensal'!Z$5:Z8)</f>
        <v>40521</v>
      </c>
      <c r="AA8" s="10">
        <f>SUM('Qtde. Mensal'!AA$5:AA8)</f>
        <v>107615</v>
      </c>
      <c r="AB8" s="10">
        <f>SUM('Qtde. Mensal'!AB$5:AB8)</f>
        <v>27330</v>
      </c>
      <c r="AC8" s="10">
        <f>SUM('Qtde. Mensal'!AC$5:AC8)</f>
        <v>242268</v>
      </c>
      <c r="AD8" s="10">
        <f>SUM('Qtde. Mensal'!AD$5:AD8)</f>
        <v>308644</v>
      </c>
      <c r="AE8" s="10">
        <f>SUM('Qtde. Mensal'!AE$5:AE8)</f>
        <v>42002</v>
      </c>
      <c r="AF8" s="10">
        <f>SUM('Qtde. Mensal'!AF$5:AF8)</f>
        <v>20454</v>
      </c>
      <c r="AG8" s="10">
        <f>SUM('Qtde. Mensal'!AG$5:AG8)</f>
        <v>4863</v>
      </c>
      <c r="AH8" s="10">
        <f>SUM('Qtde. Mensal'!AH$5:AH8)</f>
        <v>208782</v>
      </c>
      <c r="AI8" s="10">
        <f>SUM('Qtde. Mensal'!AI$5:AI8)</f>
        <v>160381</v>
      </c>
      <c r="AJ8" s="10">
        <f>SUM('Qtde. Mensal'!AJ$5:AJ8)</f>
        <v>23036</v>
      </c>
      <c r="AK8" s="10">
        <f>SUM('Qtde. Mensal'!AK$5:AK8)</f>
        <v>937278</v>
      </c>
      <c r="AL8" s="11">
        <f>SUM('Qtde. Mensal'!AL$5:AL8)</f>
        <v>15641</v>
      </c>
      <c r="AM8" s="11">
        <f>SUM('Qtde. Mensal'!AM$5:AM8)</f>
        <v>3247476</v>
      </c>
    </row>
    <row r="9" spans="1:40" x14ac:dyDescent="0.35">
      <c r="A9" s="3">
        <v>45047</v>
      </c>
      <c r="B9" s="9">
        <f>SUM('Qtde. Mensal'!B$5:B9)</f>
        <v>1856580</v>
      </c>
      <c r="C9" s="10">
        <f>SUM('Qtde. Mensal'!C$5:C9)</f>
        <v>716270</v>
      </c>
      <c r="D9" s="10">
        <f>SUM('Qtde. Mensal'!D$5:D9)</f>
        <v>157107</v>
      </c>
      <c r="E9" s="10">
        <f>SUM('Qtde. Mensal'!E$5:E9)</f>
        <v>61718</v>
      </c>
      <c r="F9" s="11">
        <f>SUM('Qtde. Mensal'!F$5:F9)</f>
        <v>1267304</v>
      </c>
      <c r="G9" s="9">
        <f>SUM('Qtde. Mensal'!G$5:G9)</f>
        <v>283430</v>
      </c>
      <c r="H9" s="10">
        <f>SUM('Qtde. Mensal'!H$5:H9)</f>
        <v>810602</v>
      </c>
      <c r="I9" s="10">
        <f>SUM('Qtde. Mensal'!I$5:I9)</f>
        <v>1454803</v>
      </c>
      <c r="J9" s="10">
        <f>SUM('Qtde. Mensal'!J$5:J9)</f>
        <v>702483</v>
      </c>
      <c r="K9" s="10">
        <f>SUM('Qtde. Mensal'!K$5:K9)</f>
        <v>807661</v>
      </c>
      <c r="L9" s="9">
        <f>SUM('Qtde. Mensal'!L$5:L9)</f>
        <v>9626</v>
      </c>
      <c r="M9" s="10">
        <f>SUM('Qtde. Mensal'!M$5:M9)</f>
        <v>41015</v>
      </c>
      <c r="N9" s="10">
        <f>SUM('Qtde. Mensal'!N$5:N9)</f>
        <v>44724</v>
      </c>
      <c r="O9" s="10">
        <f>SUM('Qtde. Mensal'!O$5:O9)</f>
        <v>9401</v>
      </c>
      <c r="P9" s="10">
        <f>SUM('Qtde. Mensal'!P$5:P9)</f>
        <v>193482</v>
      </c>
      <c r="Q9" s="10">
        <f>SUM('Qtde. Mensal'!Q$5:Q9)</f>
        <v>124131</v>
      </c>
      <c r="R9" s="10">
        <f>SUM('Qtde. Mensal'!R$5:R9)</f>
        <v>97175</v>
      </c>
      <c r="S9" s="10">
        <f>SUM('Qtde. Mensal'!S$5:S9)</f>
        <v>70622</v>
      </c>
      <c r="T9" s="10">
        <f>SUM('Qtde. Mensal'!T$5:T9)</f>
        <v>131970</v>
      </c>
      <c r="U9" s="10">
        <f>SUM('Qtde. Mensal'!U$5:U9)</f>
        <v>58554</v>
      </c>
      <c r="V9" s="10">
        <f>SUM('Qtde. Mensal'!V$5:V9)</f>
        <v>353717</v>
      </c>
      <c r="W9" s="10">
        <f>SUM('Qtde. Mensal'!W$5:W9)</f>
        <v>65480</v>
      </c>
      <c r="X9" s="10">
        <f>SUM('Qtde. Mensal'!X$5:X9)</f>
        <v>94670</v>
      </c>
      <c r="Y9" s="10">
        <f>SUM('Qtde. Mensal'!Y$5:Y9)</f>
        <v>89674</v>
      </c>
      <c r="Z9" s="10">
        <f>SUM('Qtde. Mensal'!Z$5:Z9)</f>
        <v>50428</v>
      </c>
      <c r="AA9" s="10">
        <f>SUM('Qtde. Mensal'!AA$5:AA9)</f>
        <v>133950</v>
      </c>
      <c r="AB9" s="10">
        <f>SUM('Qtde. Mensal'!AB$5:AB9)</f>
        <v>33961</v>
      </c>
      <c r="AC9" s="10">
        <f>SUM('Qtde. Mensal'!AC$5:AC9)</f>
        <v>304034</v>
      </c>
      <c r="AD9" s="10">
        <f>SUM('Qtde. Mensal'!AD$5:AD9)</f>
        <v>384704</v>
      </c>
      <c r="AE9" s="10">
        <f>SUM('Qtde. Mensal'!AE$5:AE9)</f>
        <v>52251</v>
      </c>
      <c r="AF9" s="10">
        <f>SUM('Qtde. Mensal'!AF$5:AF9)</f>
        <v>25521</v>
      </c>
      <c r="AG9" s="10">
        <f>SUM('Qtde. Mensal'!AG$5:AG9)</f>
        <v>6053</v>
      </c>
      <c r="AH9" s="10">
        <f>SUM('Qtde. Mensal'!AH$5:AH9)</f>
        <v>262598</v>
      </c>
      <c r="AI9" s="10">
        <f>SUM('Qtde. Mensal'!AI$5:AI9)</f>
        <v>200975</v>
      </c>
      <c r="AJ9" s="10">
        <f>SUM('Qtde. Mensal'!AJ$5:AJ9)</f>
        <v>28640</v>
      </c>
      <c r="AK9" s="10">
        <f>SUM('Qtde. Mensal'!AK$5:AK9)</f>
        <v>1172051</v>
      </c>
      <c r="AL9" s="11">
        <f>SUM('Qtde. Mensal'!AL$5:AL9)</f>
        <v>19572</v>
      </c>
      <c r="AM9" s="11">
        <f>SUM('Qtde. Mensal'!AM$5:AM9)</f>
        <v>4058979</v>
      </c>
    </row>
    <row r="10" spans="1:40" x14ac:dyDescent="0.35">
      <c r="A10" s="3">
        <v>45078</v>
      </c>
      <c r="B10" s="9">
        <f>SUM('Qtde. Mensal'!B$5:B10)</f>
        <v>2193331</v>
      </c>
      <c r="C10" s="10">
        <f>SUM('Qtde. Mensal'!C$5:C10)</f>
        <v>851714</v>
      </c>
      <c r="D10" s="10">
        <f>SUM('Qtde. Mensal'!D$5:D10)</f>
        <v>184357</v>
      </c>
      <c r="E10" s="10">
        <f>SUM('Qtde. Mensal'!E$5:E10)</f>
        <v>72605</v>
      </c>
      <c r="F10" s="11">
        <f>SUM('Qtde. Mensal'!F$5:F10)</f>
        <v>1516526</v>
      </c>
      <c r="G10" s="9">
        <f>SUM('Qtde. Mensal'!G$5:G10)</f>
        <v>336253</v>
      </c>
      <c r="H10" s="10">
        <f>SUM('Qtde. Mensal'!H$5:H10)</f>
        <v>962238</v>
      </c>
      <c r="I10" s="10">
        <f>SUM('Qtde. Mensal'!I$5:I10)</f>
        <v>1727434</v>
      </c>
      <c r="J10" s="10">
        <f>SUM('Qtde. Mensal'!J$5:J10)</f>
        <v>834022</v>
      </c>
      <c r="K10" s="10">
        <f>SUM('Qtde. Mensal'!K$5:K10)</f>
        <v>958586</v>
      </c>
      <c r="L10" s="9">
        <f>SUM('Qtde. Mensal'!L$5:L10)</f>
        <v>11406</v>
      </c>
      <c r="M10" s="10">
        <f>SUM('Qtde. Mensal'!M$5:M10)</f>
        <v>48608</v>
      </c>
      <c r="N10" s="10">
        <f>SUM('Qtde. Mensal'!N$5:N10)</f>
        <v>53004</v>
      </c>
      <c r="O10" s="10">
        <f>SUM('Qtde. Mensal'!O$5:O10)</f>
        <v>11143</v>
      </c>
      <c r="P10" s="10">
        <f>SUM('Qtde. Mensal'!P$5:P10)</f>
        <v>229475</v>
      </c>
      <c r="Q10" s="10">
        <f>SUM('Qtde. Mensal'!Q$5:Q10)</f>
        <v>147162</v>
      </c>
      <c r="R10" s="10">
        <f>SUM('Qtde. Mensal'!R$5:R10)</f>
        <v>115295</v>
      </c>
      <c r="S10" s="10">
        <f>SUM('Qtde. Mensal'!S$5:S10)</f>
        <v>83791</v>
      </c>
      <c r="T10" s="10">
        <f>SUM('Qtde. Mensal'!T$5:T10)</f>
        <v>156666</v>
      </c>
      <c r="U10" s="10">
        <f>SUM('Qtde. Mensal'!U$5:U10)</f>
        <v>69403</v>
      </c>
      <c r="V10" s="10">
        <f>SUM('Qtde. Mensal'!V$5:V10)</f>
        <v>419922</v>
      </c>
      <c r="W10" s="10">
        <f>SUM('Qtde. Mensal'!W$5:W10)</f>
        <v>77825</v>
      </c>
      <c r="X10" s="10">
        <f>SUM('Qtde. Mensal'!X$5:X10)</f>
        <v>112518</v>
      </c>
      <c r="Y10" s="10">
        <f>SUM('Qtde. Mensal'!Y$5:Y10)</f>
        <v>106379</v>
      </c>
      <c r="Z10" s="10">
        <f>SUM('Qtde. Mensal'!Z$5:Z10)</f>
        <v>59790</v>
      </c>
      <c r="AA10" s="10">
        <f>SUM('Qtde. Mensal'!AA$5:AA10)</f>
        <v>158811</v>
      </c>
      <c r="AB10" s="10">
        <f>SUM('Qtde. Mensal'!AB$5:AB10)</f>
        <v>40243</v>
      </c>
      <c r="AC10" s="10">
        <f>SUM('Qtde. Mensal'!AC$5:AC10)</f>
        <v>361361</v>
      </c>
      <c r="AD10" s="10">
        <f>SUM('Qtde. Mensal'!AD$5:AD10)</f>
        <v>456314</v>
      </c>
      <c r="AE10" s="10">
        <f>SUM('Qtde. Mensal'!AE$5:AE10)</f>
        <v>61946</v>
      </c>
      <c r="AF10" s="10">
        <f>SUM('Qtde. Mensal'!AF$5:AF10)</f>
        <v>30254</v>
      </c>
      <c r="AG10" s="10">
        <f>SUM('Qtde. Mensal'!AG$5:AG10)</f>
        <v>7176</v>
      </c>
      <c r="AH10" s="10">
        <f>SUM('Qtde. Mensal'!AH$5:AH10)</f>
        <v>312310</v>
      </c>
      <c r="AI10" s="10">
        <f>SUM('Qtde. Mensal'!AI$5:AI10)</f>
        <v>238719</v>
      </c>
      <c r="AJ10" s="10">
        <f>SUM('Qtde. Mensal'!AJ$5:AJ10)</f>
        <v>33943</v>
      </c>
      <c r="AK10" s="10">
        <f>SUM('Qtde. Mensal'!AK$5:AK10)</f>
        <v>1391837</v>
      </c>
      <c r="AL10" s="11">
        <f>SUM('Qtde. Mensal'!AL$5:AL10)</f>
        <v>23232</v>
      </c>
      <c r="AM10" s="11">
        <f>SUM('Qtde. Mensal'!AM$5:AM10)</f>
        <v>4818533</v>
      </c>
    </row>
    <row r="11" spans="1:40" x14ac:dyDescent="0.35">
      <c r="A11" s="3">
        <v>45108</v>
      </c>
      <c r="B11" s="9"/>
      <c r="C11" s="10"/>
      <c r="D11" s="10"/>
      <c r="E11" s="10"/>
      <c r="F11" s="11"/>
      <c r="G11" s="9"/>
      <c r="H11" s="10"/>
      <c r="I11" s="10"/>
      <c r="J11" s="10"/>
      <c r="K11" s="10"/>
      <c r="L11" s="9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1"/>
      <c r="AM11" s="11"/>
    </row>
    <row r="12" spans="1:40" x14ac:dyDescent="0.35">
      <c r="A12" s="3">
        <v>45139</v>
      </c>
      <c r="B12" s="9"/>
      <c r="C12" s="10"/>
      <c r="D12" s="10"/>
      <c r="E12" s="10"/>
      <c r="F12" s="11"/>
      <c r="G12" s="9"/>
      <c r="H12" s="10"/>
      <c r="I12" s="10"/>
      <c r="J12" s="10"/>
      <c r="K12" s="10"/>
      <c r="L12" s="9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1"/>
      <c r="AM12" s="11"/>
    </row>
    <row r="13" spans="1:40" x14ac:dyDescent="0.35">
      <c r="A13" s="3">
        <v>45170</v>
      </c>
      <c r="B13" s="9"/>
      <c r="C13" s="10"/>
      <c r="D13" s="10"/>
      <c r="E13" s="10"/>
      <c r="F13" s="11"/>
      <c r="G13" s="9"/>
      <c r="H13" s="10"/>
      <c r="I13" s="10"/>
      <c r="J13" s="10"/>
      <c r="K13" s="10"/>
      <c r="L13" s="9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1"/>
      <c r="AM13" s="11"/>
    </row>
    <row r="14" spans="1:40" x14ac:dyDescent="0.35">
      <c r="A14" s="3">
        <v>45200</v>
      </c>
      <c r="B14" s="9"/>
      <c r="C14" s="10"/>
      <c r="D14" s="10"/>
      <c r="E14" s="10"/>
      <c r="F14" s="11"/>
      <c r="G14" s="9"/>
      <c r="H14" s="10"/>
      <c r="I14" s="10"/>
      <c r="J14" s="10"/>
      <c r="K14" s="10"/>
      <c r="L14" s="9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1"/>
      <c r="AM14" s="11"/>
    </row>
    <row r="15" spans="1:40" x14ac:dyDescent="0.35">
      <c r="A15" s="3">
        <v>45231</v>
      </c>
      <c r="B15" s="9"/>
      <c r="C15" s="10"/>
      <c r="D15" s="10"/>
      <c r="E15" s="10"/>
      <c r="F15" s="11"/>
      <c r="G15" s="9"/>
      <c r="H15" s="10"/>
      <c r="I15" s="10"/>
      <c r="J15" s="10"/>
      <c r="K15" s="10"/>
      <c r="L15" s="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1"/>
      <c r="AM15" s="11"/>
    </row>
    <row r="16" spans="1:40" s="47" customFormat="1" ht="15" thickBot="1" x14ac:dyDescent="0.4">
      <c r="A16" s="4">
        <v>45261</v>
      </c>
      <c r="B16" s="12"/>
      <c r="C16" s="13"/>
      <c r="D16" s="13"/>
      <c r="E16" s="13"/>
      <c r="F16" s="14"/>
      <c r="G16" s="12"/>
      <c r="H16" s="13"/>
      <c r="I16" s="13"/>
      <c r="J16" s="13"/>
      <c r="K16" s="13"/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4"/>
      <c r="AM16" s="14"/>
    </row>
  </sheetData>
  <mergeCells count="4">
    <mergeCell ref="B3:F3"/>
    <mergeCell ref="G3:K3"/>
    <mergeCell ref="A2:AM2"/>
    <mergeCell ref="L3:AL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16"/>
  <sheetViews>
    <sheetView zoomScaleNormal="100" workbookViewId="0">
      <pane xSplit="1" ySplit="4" topLeftCell="X5" activePane="bottomRight" state="frozen"/>
      <selection activeCell="A2" sqref="A2"/>
      <selection pane="topRight" activeCell="A2" sqref="A2"/>
      <selection pane="bottomLeft" activeCell="A2" sqref="A2"/>
      <selection pane="bottomRight" activeCell="B2" sqref="B2:AM2"/>
    </sheetView>
  </sheetViews>
  <sheetFormatPr defaultColWidth="9.1796875" defaultRowHeight="14.5" x14ac:dyDescent="0.35"/>
  <cols>
    <col min="1" max="1" width="12.7265625" style="1" customWidth="1"/>
    <col min="2" max="2" width="9.6328125" style="1" customWidth="1"/>
    <col min="3" max="3" width="10.7265625" style="1" customWidth="1"/>
    <col min="4" max="39" width="9.6328125" style="1" customWidth="1"/>
    <col min="40" max="16384" width="9.1796875" style="1"/>
  </cols>
  <sheetData>
    <row r="2" spans="1:39" ht="15" thickBot="1" x14ac:dyDescent="0.4">
      <c r="A2" s="48"/>
      <c r="B2" s="49" t="s">
        <v>10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39" ht="15" thickBot="1" x14ac:dyDescent="0.4">
      <c r="B3" s="50" t="s">
        <v>18</v>
      </c>
      <c r="C3" s="51"/>
      <c r="D3" s="51"/>
      <c r="E3" s="51"/>
      <c r="F3" s="52"/>
      <c r="G3" s="50" t="s">
        <v>19</v>
      </c>
      <c r="H3" s="51"/>
      <c r="I3" s="51"/>
      <c r="J3" s="51"/>
      <c r="K3" s="52"/>
      <c r="L3" s="50" t="s">
        <v>52</v>
      </c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2"/>
    </row>
    <row r="4" spans="1:39" ht="28.5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44" t="s">
        <v>4</v>
      </c>
    </row>
    <row r="5" spans="1:39" x14ac:dyDescent="0.35">
      <c r="A5" s="2">
        <v>44927</v>
      </c>
      <c r="B5" s="24">
        <v>6.2257388183555165</v>
      </c>
      <c r="C5" s="25">
        <v>16.844435500100623</v>
      </c>
      <c r="D5" s="25">
        <v>74.605164201554274</v>
      </c>
      <c r="E5" s="25">
        <v>197.79927627206263</v>
      </c>
      <c r="F5" s="26">
        <v>9.6924780522403715</v>
      </c>
      <c r="G5" s="24">
        <v>41.809497049733068</v>
      </c>
      <c r="H5" s="25">
        <v>14.650235473654847</v>
      </c>
      <c r="I5" s="25">
        <v>8.1729551592084579</v>
      </c>
      <c r="J5" s="25">
        <v>16.919986354849716</v>
      </c>
      <c r="K5" s="25">
        <v>14.708078899969248</v>
      </c>
      <c r="L5" s="24">
        <v>1226.9354099862574</v>
      </c>
      <c r="M5" s="25">
        <v>287.536231884058</v>
      </c>
      <c r="N5" s="25">
        <v>264.24625098658248</v>
      </c>
      <c r="O5" s="25">
        <v>1254.5199063231851</v>
      </c>
      <c r="P5" s="25">
        <v>61.191199652738113</v>
      </c>
      <c r="Q5" s="25">
        <v>95.14066496163683</v>
      </c>
      <c r="R5" s="25">
        <v>121.91724702990578</v>
      </c>
      <c r="S5" s="25">
        <v>167.85109983079525</v>
      </c>
      <c r="T5" s="25">
        <v>90.048413125336197</v>
      </c>
      <c r="U5" s="25">
        <v>201.47434933052506</v>
      </c>
      <c r="V5" s="25">
        <v>33.59169237715404</v>
      </c>
      <c r="W5" s="25">
        <v>182.4026150912558</v>
      </c>
      <c r="X5" s="25">
        <v>126.15515048749469</v>
      </c>
      <c r="Y5" s="25">
        <v>132.16876387860844</v>
      </c>
      <c r="Z5" s="25">
        <v>234.22824661128115</v>
      </c>
      <c r="AA5" s="25">
        <v>88.221343873517782</v>
      </c>
      <c r="AB5" s="25">
        <v>347.16785482825662</v>
      </c>
      <c r="AC5" s="25">
        <v>39.277910574709274</v>
      </c>
      <c r="AD5" s="25">
        <v>30.792577774712008</v>
      </c>
      <c r="AE5" s="25">
        <v>226.0443919318086</v>
      </c>
      <c r="AF5" s="25">
        <v>463.71191135734074</v>
      </c>
      <c r="AG5" s="25">
        <v>1950.7647487254187</v>
      </c>
      <c r="AH5" s="25">
        <v>45.623179518626401</v>
      </c>
      <c r="AI5" s="25">
        <v>59.292054988599382</v>
      </c>
      <c r="AJ5" s="25">
        <v>411.68152474638794</v>
      </c>
      <c r="AK5" s="25">
        <v>10.147184179121441</v>
      </c>
      <c r="AL5" s="26">
        <v>607.34693877551024</v>
      </c>
      <c r="AM5" s="26">
        <v>2.9272067164880515</v>
      </c>
    </row>
    <row r="6" spans="1:39" x14ac:dyDescent="0.35">
      <c r="A6" s="3">
        <v>44958</v>
      </c>
      <c r="B6" s="18">
        <v>6.9749941615562268</v>
      </c>
      <c r="C6" s="19">
        <v>19.095128342752503</v>
      </c>
      <c r="D6" s="19">
        <v>82.364156339370822</v>
      </c>
      <c r="E6" s="19">
        <v>205.46967895362664</v>
      </c>
      <c r="F6" s="20">
        <v>9.9613766069060929</v>
      </c>
      <c r="G6" s="18">
        <v>45.819049603212179</v>
      </c>
      <c r="H6" s="19">
        <v>16.00370456124103</v>
      </c>
      <c r="I6" s="19">
        <v>8.907511662757603</v>
      </c>
      <c r="J6" s="19">
        <v>18.440711040643961</v>
      </c>
      <c r="K6" s="19">
        <v>16.04329142129556</v>
      </c>
      <c r="L6" s="18">
        <v>1341.7637271214642</v>
      </c>
      <c r="M6" s="19">
        <v>317.27213114754096</v>
      </c>
      <c r="N6" s="19">
        <v>289.89814260035951</v>
      </c>
      <c r="O6" s="19">
        <v>1376.8924302788844</v>
      </c>
      <c r="P6" s="19">
        <v>67.220539609325073</v>
      </c>
      <c r="Q6" s="19">
        <v>104.69554680399879</v>
      </c>
      <c r="R6" s="19">
        <v>133.23053199691597</v>
      </c>
      <c r="S6" s="19">
        <v>184.34809113769717</v>
      </c>
      <c r="T6" s="19">
        <v>98.030634573304155</v>
      </c>
      <c r="U6" s="19">
        <v>221.37628111273793</v>
      </c>
      <c r="V6" s="19">
        <v>36.620699050877221</v>
      </c>
      <c r="W6" s="19">
        <v>196.97117733268198</v>
      </c>
      <c r="X6" s="19">
        <v>135.83380123526109</v>
      </c>
      <c r="Y6" s="19">
        <v>144.16304153506942</v>
      </c>
      <c r="Z6" s="19">
        <v>257.82798678461046</v>
      </c>
      <c r="AA6" s="19">
        <v>97.137121060028107</v>
      </c>
      <c r="AB6" s="19">
        <v>382.30088495575222</v>
      </c>
      <c r="AC6" s="19">
        <v>42.469673296701366</v>
      </c>
      <c r="AD6" s="19">
        <v>33.765073693613218</v>
      </c>
      <c r="AE6" s="19">
        <v>249.22221077572885</v>
      </c>
      <c r="AF6" s="19">
        <v>506.00292825768668</v>
      </c>
      <c r="AG6" s="19">
        <v>2140.8849557522126</v>
      </c>
      <c r="AH6" s="19">
        <v>49.086924762600439</v>
      </c>
      <c r="AI6" s="19">
        <v>64.2874226037044</v>
      </c>
      <c r="AJ6" s="19">
        <v>454.05405405405406</v>
      </c>
      <c r="AK6" s="19">
        <v>11.080626766272609</v>
      </c>
      <c r="AL6" s="20">
        <v>658.64416008712226</v>
      </c>
      <c r="AM6" s="20">
        <v>3.1935158111506401</v>
      </c>
    </row>
    <row r="7" spans="1:39" x14ac:dyDescent="0.35">
      <c r="A7" s="3">
        <v>44986</v>
      </c>
      <c r="B7" s="18">
        <v>6.7099399001425457</v>
      </c>
      <c r="C7" s="19">
        <v>17.186527466745378</v>
      </c>
      <c r="D7" s="19">
        <v>83.796890154240842</v>
      </c>
      <c r="E7" s="19">
        <v>194.04477287546186</v>
      </c>
      <c r="F7" s="20">
        <v>10.470598353413969</v>
      </c>
      <c r="G7" s="18">
        <v>44.649674096054142</v>
      </c>
      <c r="H7" s="19">
        <v>15.647876050874292</v>
      </c>
      <c r="I7" s="19">
        <v>8.7311133929881173</v>
      </c>
      <c r="J7" s="19">
        <v>18.079584191164063</v>
      </c>
      <c r="K7" s="19">
        <v>15.70761688052734</v>
      </c>
      <c r="L7" s="18">
        <v>1318.1102362204724</v>
      </c>
      <c r="M7" s="19">
        <v>307.08553084155011</v>
      </c>
      <c r="N7" s="19">
        <v>283.06911857958147</v>
      </c>
      <c r="O7" s="19">
        <v>1344.5783132530121</v>
      </c>
      <c r="P7" s="19">
        <v>65.283837472883704</v>
      </c>
      <c r="Q7" s="19">
        <v>101.59693509843341</v>
      </c>
      <c r="R7" s="19">
        <v>130.31674208144796</v>
      </c>
      <c r="S7" s="19">
        <v>178.78646285294707</v>
      </c>
      <c r="T7" s="19">
        <v>96.255300797814996</v>
      </c>
      <c r="U7" s="19">
        <v>215.84333951164479</v>
      </c>
      <c r="V7" s="19">
        <v>35.876073241625029</v>
      </c>
      <c r="W7" s="19">
        <v>195.23288869451127</v>
      </c>
      <c r="X7" s="19">
        <v>135.5740028345819</v>
      </c>
      <c r="Y7" s="19">
        <v>141.63934426229508</v>
      </c>
      <c r="Z7" s="19">
        <v>250.15410479125805</v>
      </c>
      <c r="AA7" s="19">
        <v>94.197087993247521</v>
      </c>
      <c r="AB7" s="19">
        <v>370.91815538014123</v>
      </c>
      <c r="AC7" s="19">
        <v>42.003575573189472</v>
      </c>
      <c r="AD7" s="19">
        <v>32.832783750321781</v>
      </c>
      <c r="AE7" s="19">
        <v>241.05841058410584</v>
      </c>
      <c r="AF7" s="19">
        <v>498.86384801639036</v>
      </c>
      <c r="AG7" s="19">
        <v>2084.3579766536964</v>
      </c>
      <c r="AH7" s="19">
        <v>48.795773364911639</v>
      </c>
      <c r="AI7" s="19">
        <v>63.488752459288406</v>
      </c>
      <c r="AJ7" s="19">
        <v>439.94743758212877</v>
      </c>
      <c r="AK7" s="19">
        <v>10.825054763848586</v>
      </c>
      <c r="AL7" s="20">
        <v>651.67883211678827</v>
      </c>
      <c r="AM7" s="20">
        <v>3.1268533003338859</v>
      </c>
    </row>
    <row r="8" spans="1:39" x14ac:dyDescent="0.35">
      <c r="A8" s="3">
        <v>45017</v>
      </c>
      <c r="B8" s="18">
        <v>7.7804426327432967</v>
      </c>
      <c r="C8" s="19">
        <v>19.469983775013521</v>
      </c>
      <c r="D8" s="19">
        <v>87.252162789914834</v>
      </c>
      <c r="E8" s="19">
        <v>235.37958590628406</v>
      </c>
      <c r="F8" s="20">
        <v>12.262914618510756</v>
      </c>
      <c r="G8" s="18">
        <v>51.447966495305771</v>
      </c>
      <c r="H8" s="19">
        <v>18.051019200100285</v>
      </c>
      <c r="I8" s="19">
        <v>10.079092881640653</v>
      </c>
      <c r="J8" s="19">
        <v>20.869229158950741</v>
      </c>
      <c r="K8" s="19">
        <v>18.123719557814805</v>
      </c>
      <c r="L8" s="18">
        <v>1514.9035651665693</v>
      </c>
      <c r="M8" s="19">
        <v>353.51882160392796</v>
      </c>
      <c r="N8" s="19">
        <v>324.97492477432297</v>
      </c>
      <c r="O8" s="19">
        <v>1551.1669658886894</v>
      </c>
      <c r="P8" s="19">
        <v>75.174013921113684</v>
      </c>
      <c r="Q8" s="19">
        <v>117.13136608070857</v>
      </c>
      <c r="R8" s="19">
        <v>150.67139452421088</v>
      </c>
      <c r="S8" s="19">
        <v>206.13965325274376</v>
      </c>
      <c r="T8" s="19">
        <v>111.23508711698567</v>
      </c>
      <c r="U8" s="19">
        <v>248.80015358034171</v>
      </c>
      <c r="V8" s="19">
        <v>41.451440085717486</v>
      </c>
      <c r="W8" s="19">
        <v>225.78397212543555</v>
      </c>
      <c r="X8" s="19">
        <v>156.59739004349927</v>
      </c>
      <c r="Y8" s="19">
        <v>163.26530612244898</v>
      </c>
      <c r="Z8" s="19">
        <v>288.12805691418407</v>
      </c>
      <c r="AA8" s="19">
        <v>108.37932764676367</v>
      </c>
      <c r="AB8" s="19">
        <v>427.29970326409494</v>
      </c>
      <c r="AC8" s="19">
        <v>48.586638674364551</v>
      </c>
      <c r="AD8" s="19">
        <v>37.874249309583995</v>
      </c>
      <c r="AE8" s="19">
        <v>277.66470273165504</v>
      </c>
      <c r="AF8" s="19">
        <v>572.43816254416959</v>
      </c>
      <c r="AG8" s="19">
        <v>2411.1627906976746</v>
      </c>
      <c r="AH8" s="19">
        <v>56.469357966057387</v>
      </c>
      <c r="AI8" s="19">
        <v>73.241028539135343</v>
      </c>
      <c r="AJ8" s="19">
        <v>506.84395776300352</v>
      </c>
      <c r="AK8" s="19">
        <v>12.487353663824251</v>
      </c>
      <c r="AL8" s="20">
        <v>751.74013921113692</v>
      </c>
      <c r="AM8" s="20">
        <v>3.6082237432815627</v>
      </c>
    </row>
    <row r="9" spans="1:39" x14ac:dyDescent="0.35">
      <c r="A9" s="3">
        <v>45047</v>
      </c>
      <c r="B9" s="18">
        <v>7.7139524502109644</v>
      </c>
      <c r="C9" s="19">
        <v>18.915387820535457</v>
      </c>
      <c r="D9" s="19">
        <v>88.794589576979178</v>
      </c>
      <c r="E9" s="19">
        <v>231.1356575768036</v>
      </c>
      <c r="F9" s="20">
        <v>9.5338100712971237</v>
      </c>
      <c r="G9" s="18">
        <v>47.657514990836461</v>
      </c>
      <c r="H9" s="19">
        <v>16.548247185735292</v>
      </c>
      <c r="I9" s="19">
        <v>9.1862562850263743</v>
      </c>
      <c r="J9" s="19">
        <v>19.043014575186632</v>
      </c>
      <c r="K9" s="19">
        <v>16.612086930634117</v>
      </c>
      <c r="L9" s="18">
        <v>1411.9135477069055</v>
      </c>
      <c r="M9" s="19">
        <v>333.92345094127916</v>
      </c>
      <c r="N9" s="19">
        <v>304.19080068143103</v>
      </c>
      <c r="O9" s="19">
        <v>1450.9209100758396</v>
      </c>
      <c r="P9" s="19">
        <v>70.087661912861435</v>
      </c>
      <c r="Q9" s="19">
        <v>109.86054142739951</v>
      </c>
      <c r="R9" s="19">
        <v>138.83475015550488</v>
      </c>
      <c r="S9" s="19">
        <v>191.49209980696361</v>
      </c>
      <c r="T9" s="19">
        <v>101.3777441332324</v>
      </c>
      <c r="U9" s="19">
        <v>232.80312907431551</v>
      </c>
      <c r="V9" s="19">
        <v>37.865807108321313</v>
      </c>
      <c r="W9" s="19">
        <v>201.15659031167857</v>
      </c>
      <c r="X9" s="19">
        <v>138.62636509497437</v>
      </c>
      <c r="Y9" s="19">
        <v>150.11769980943839</v>
      </c>
      <c r="Z9" s="19">
        <v>270.3542949429696</v>
      </c>
      <c r="AA9" s="19">
        <v>101.70495538257072</v>
      </c>
      <c r="AB9" s="19">
        <v>403.92097722817073</v>
      </c>
      <c r="AC9" s="19">
        <v>43.363662856587766</v>
      </c>
      <c r="AD9" s="19">
        <v>35.214304496450168</v>
      </c>
      <c r="AE9" s="19">
        <v>261.33281295736168</v>
      </c>
      <c r="AF9" s="19">
        <v>528.59680284191825</v>
      </c>
      <c r="AG9" s="19">
        <v>2250.7563025210084</v>
      </c>
      <c r="AH9" s="19">
        <v>49.769585253456221</v>
      </c>
      <c r="AI9" s="19">
        <v>65.980194117357243</v>
      </c>
      <c r="AJ9" s="19">
        <v>477.94432548179873</v>
      </c>
      <c r="AK9" s="19">
        <v>11.408466902071362</v>
      </c>
      <c r="AL9" s="20">
        <v>681.3533452047825</v>
      </c>
      <c r="AM9" s="20">
        <v>3.3005423270154268</v>
      </c>
    </row>
    <row r="10" spans="1:39" x14ac:dyDescent="0.35">
      <c r="A10" s="5">
        <v>45078</v>
      </c>
      <c r="B10" s="27">
        <v>7.6970818200985294</v>
      </c>
      <c r="C10" s="28">
        <v>19.137060334898557</v>
      </c>
      <c r="D10" s="28">
        <v>95.11926605504587</v>
      </c>
      <c r="E10" s="28">
        <v>238.08211628547809</v>
      </c>
      <c r="F10" s="29">
        <v>10.400365938801551</v>
      </c>
      <c r="G10" s="27">
        <v>49.069534104462072</v>
      </c>
      <c r="H10" s="28">
        <v>17.093566171621514</v>
      </c>
      <c r="I10" s="28">
        <v>9.5073560967021358</v>
      </c>
      <c r="J10" s="28">
        <v>19.705182493404998</v>
      </c>
      <c r="K10" s="28">
        <v>17.174093092595662</v>
      </c>
      <c r="L10" s="27">
        <v>1456.1797752808989</v>
      </c>
      <c r="M10" s="28">
        <v>341.36704859739234</v>
      </c>
      <c r="N10" s="28">
        <v>313.04347826086956</v>
      </c>
      <c r="O10" s="28">
        <v>1487.9448909299656</v>
      </c>
      <c r="P10" s="28">
        <v>72.014002722751641</v>
      </c>
      <c r="Q10" s="28">
        <v>112.54396248534584</v>
      </c>
      <c r="R10" s="28">
        <v>143.04635761589404</v>
      </c>
      <c r="S10" s="28">
        <v>196.82587895815931</v>
      </c>
      <c r="T10" s="28">
        <v>104.95626822157435</v>
      </c>
      <c r="U10" s="28">
        <v>238.91602912710849</v>
      </c>
      <c r="V10" s="28">
        <v>39.151121516501775</v>
      </c>
      <c r="W10" s="28">
        <v>209.96354799513972</v>
      </c>
      <c r="X10" s="28">
        <v>145.22635589421785</v>
      </c>
      <c r="Y10" s="28">
        <v>155.16312481293025</v>
      </c>
      <c r="Z10" s="28">
        <v>276.8639179662465</v>
      </c>
      <c r="AA10" s="28">
        <v>104.25968384216242</v>
      </c>
      <c r="AB10" s="28">
        <v>412.60744985673352</v>
      </c>
      <c r="AC10" s="28">
        <v>45.214296928149039</v>
      </c>
      <c r="AD10" s="28">
        <v>36.196062002513614</v>
      </c>
      <c r="AE10" s="28">
        <v>267.35430634347603</v>
      </c>
      <c r="AF10" s="28">
        <v>547.64420029579549</v>
      </c>
      <c r="AG10" s="28">
        <v>2308.1032947462154</v>
      </c>
      <c r="AH10" s="28">
        <v>52.140328290955907</v>
      </c>
      <c r="AI10" s="28">
        <v>68.673166596015264</v>
      </c>
      <c r="AJ10" s="28">
        <v>488.77993588534792</v>
      </c>
      <c r="AK10" s="28">
        <v>11.793289836477301</v>
      </c>
      <c r="AL10" s="29">
        <v>708.19672131147536</v>
      </c>
      <c r="AM10" s="29">
        <v>3.4125289314518783</v>
      </c>
    </row>
    <row r="11" spans="1:39" x14ac:dyDescent="0.35">
      <c r="A11" s="3">
        <v>45108</v>
      </c>
      <c r="B11" s="18"/>
      <c r="C11" s="19"/>
      <c r="D11" s="19"/>
      <c r="E11" s="19"/>
      <c r="F11" s="20"/>
      <c r="G11" s="18"/>
      <c r="H11" s="19"/>
      <c r="I11" s="19"/>
      <c r="J11" s="19"/>
      <c r="K11" s="19"/>
      <c r="L11" s="18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20"/>
      <c r="AM11" s="20"/>
    </row>
    <row r="12" spans="1:39" x14ac:dyDescent="0.35">
      <c r="A12" s="3">
        <v>45139</v>
      </c>
      <c r="B12" s="18"/>
      <c r="C12" s="19"/>
      <c r="D12" s="19"/>
      <c r="E12" s="19"/>
      <c r="F12" s="20"/>
      <c r="G12" s="18"/>
      <c r="H12" s="19"/>
      <c r="I12" s="19"/>
      <c r="J12" s="19"/>
      <c r="K12" s="19"/>
      <c r="L12" s="1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20"/>
      <c r="AM12" s="20"/>
    </row>
    <row r="13" spans="1:39" x14ac:dyDescent="0.35">
      <c r="A13" s="3">
        <v>45170</v>
      </c>
      <c r="B13" s="18"/>
      <c r="C13" s="19"/>
      <c r="D13" s="19"/>
      <c r="E13" s="19"/>
      <c r="F13" s="20"/>
      <c r="G13" s="18"/>
      <c r="H13" s="19"/>
      <c r="I13" s="19"/>
      <c r="J13" s="19"/>
      <c r="K13" s="19"/>
      <c r="L13" s="18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20"/>
      <c r="AM13" s="20"/>
    </row>
    <row r="14" spans="1:39" x14ac:dyDescent="0.35">
      <c r="A14" s="3">
        <v>45200</v>
      </c>
      <c r="B14" s="18"/>
      <c r="C14" s="19"/>
      <c r="D14" s="19"/>
      <c r="E14" s="19"/>
      <c r="F14" s="20"/>
      <c r="G14" s="18"/>
      <c r="H14" s="19"/>
      <c r="I14" s="19"/>
      <c r="J14" s="19"/>
      <c r="K14" s="19"/>
      <c r="L14" s="18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20"/>
      <c r="AM14" s="20"/>
    </row>
    <row r="15" spans="1:39" x14ac:dyDescent="0.35">
      <c r="A15" s="3">
        <v>45231</v>
      </c>
      <c r="B15" s="18"/>
      <c r="C15" s="19"/>
      <c r="D15" s="19"/>
      <c r="E15" s="19"/>
      <c r="F15" s="20"/>
      <c r="G15" s="18"/>
      <c r="H15" s="19"/>
      <c r="I15" s="19"/>
      <c r="J15" s="19"/>
      <c r="K15" s="19"/>
      <c r="L15" s="18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20"/>
      <c r="AM15" s="20"/>
    </row>
    <row r="16" spans="1:39" ht="15" thickBot="1" x14ac:dyDescent="0.4">
      <c r="A16" s="4">
        <v>45261</v>
      </c>
      <c r="B16" s="21"/>
      <c r="C16" s="22"/>
      <c r="D16" s="22"/>
      <c r="E16" s="22"/>
      <c r="F16" s="23"/>
      <c r="G16" s="21"/>
      <c r="H16" s="22"/>
      <c r="I16" s="22"/>
      <c r="J16" s="22"/>
      <c r="K16" s="22"/>
      <c r="L16" s="21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3"/>
      <c r="AM16" s="23"/>
    </row>
  </sheetData>
  <mergeCells count="4">
    <mergeCell ref="B3:F3"/>
    <mergeCell ref="G3:K3"/>
    <mergeCell ref="L3:AL3"/>
    <mergeCell ref="B2:AM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16"/>
  <sheetViews>
    <sheetView workbookViewId="0">
      <pane xSplit="1" ySplit="4" topLeftCell="X5" activePane="bottomRight" state="frozen"/>
      <selection activeCell="A2" sqref="A2"/>
      <selection pane="topRight" activeCell="A2" sqref="A2"/>
      <selection pane="bottomLeft" activeCell="A2" sqref="A2"/>
      <selection pane="bottomRight" activeCell="A2" sqref="A2:AM2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9" width="9.6328125" style="1" customWidth="1"/>
    <col min="40" max="16384" width="9.1796875" style="1"/>
  </cols>
  <sheetData>
    <row r="2" spans="1:39" ht="15" thickBot="1" x14ac:dyDescent="0.4">
      <c r="A2" s="49" t="s">
        <v>11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39" ht="15" thickBot="1" x14ac:dyDescent="0.4">
      <c r="B3" s="50" t="s">
        <v>18</v>
      </c>
      <c r="C3" s="51"/>
      <c r="D3" s="51"/>
      <c r="E3" s="51"/>
      <c r="F3" s="52"/>
      <c r="G3" s="50" t="s">
        <v>19</v>
      </c>
      <c r="H3" s="51"/>
      <c r="I3" s="51"/>
      <c r="J3" s="51"/>
      <c r="K3" s="52"/>
      <c r="L3" s="50" t="s">
        <v>52</v>
      </c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2"/>
    </row>
    <row r="4" spans="1:39" ht="28.5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40" t="s">
        <v>4</v>
      </c>
    </row>
    <row r="5" spans="1:39" x14ac:dyDescent="0.35">
      <c r="A5" s="2">
        <v>44927</v>
      </c>
      <c r="B5" s="24">
        <f>AVERAGE('Freq. Mensal'!B$5:B5)</f>
        <v>6.2257388183555165</v>
      </c>
      <c r="C5" s="25">
        <f>AVERAGE('Freq. Mensal'!C$5:C5)</f>
        <v>16.844435500100623</v>
      </c>
      <c r="D5" s="25">
        <f>AVERAGE('Freq. Mensal'!D$5:D5)</f>
        <v>74.605164201554274</v>
      </c>
      <c r="E5" s="25">
        <f>AVERAGE('Freq. Mensal'!E$5:E5)</f>
        <v>197.79927627206263</v>
      </c>
      <c r="F5" s="26">
        <f>AVERAGE('Freq. Mensal'!F$5:F5)</f>
        <v>9.6924780522403715</v>
      </c>
      <c r="G5" s="24">
        <f>AVERAGE('Freq. Mensal'!G$5:G5)</f>
        <v>41.809497049733068</v>
      </c>
      <c r="H5" s="25">
        <f>AVERAGE('Freq. Mensal'!H$5:H5)</f>
        <v>14.650235473654847</v>
      </c>
      <c r="I5" s="25">
        <f>AVERAGE('Freq. Mensal'!I$5:I5)</f>
        <v>8.1729551592084579</v>
      </c>
      <c r="J5" s="25">
        <f>AVERAGE('Freq. Mensal'!J$5:J5)</f>
        <v>16.919986354849716</v>
      </c>
      <c r="K5" s="25">
        <f>AVERAGE('Freq. Mensal'!K$5:K5)</f>
        <v>14.708078899969248</v>
      </c>
      <c r="L5" s="24">
        <f>AVERAGE('Freq. Mensal'!L$5:L5)</f>
        <v>1226.9354099862574</v>
      </c>
      <c r="M5" s="25">
        <f>AVERAGE('Freq. Mensal'!M$5:M5)</f>
        <v>287.536231884058</v>
      </c>
      <c r="N5" s="25">
        <f>AVERAGE('Freq. Mensal'!N$5:N5)</f>
        <v>264.24625098658248</v>
      </c>
      <c r="O5" s="25">
        <f>AVERAGE('Freq. Mensal'!O$5:O5)</f>
        <v>1254.5199063231851</v>
      </c>
      <c r="P5" s="25">
        <f>AVERAGE('Freq. Mensal'!P$5:P5)</f>
        <v>61.191199652738113</v>
      </c>
      <c r="Q5" s="25">
        <f>AVERAGE('Freq. Mensal'!Q$5:Q5)</f>
        <v>95.14066496163683</v>
      </c>
      <c r="R5" s="25">
        <f>AVERAGE('Freq. Mensal'!R$5:R5)</f>
        <v>121.91724702990578</v>
      </c>
      <c r="S5" s="25">
        <f>AVERAGE('Freq. Mensal'!S$5:S5)</f>
        <v>167.85109983079525</v>
      </c>
      <c r="T5" s="25">
        <f>AVERAGE('Freq. Mensal'!T$5:T5)</f>
        <v>90.048413125336197</v>
      </c>
      <c r="U5" s="25">
        <f>AVERAGE('Freq. Mensal'!U$5:U5)</f>
        <v>201.47434933052506</v>
      </c>
      <c r="V5" s="25">
        <f>AVERAGE('Freq. Mensal'!V$5:V5)</f>
        <v>33.59169237715404</v>
      </c>
      <c r="W5" s="25">
        <f>AVERAGE('Freq. Mensal'!W$5:W5)</f>
        <v>182.4026150912558</v>
      </c>
      <c r="X5" s="25">
        <f>AVERAGE('Freq. Mensal'!X$5:X5)</f>
        <v>126.15515048749469</v>
      </c>
      <c r="Y5" s="25">
        <f>AVERAGE('Freq. Mensal'!Y$5:Y5)</f>
        <v>132.16876387860844</v>
      </c>
      <c r="Z5" s="25">
        <f>AVERAGE('Freq. Mensal'!Z$5:Z5)</f>
        <v>234.22824661128115</v>
      </c>
      <c r="AA5" s="25">
        <f>AVERAGE('Freq. Mensal'!AA$5:AA5)</f>
        <v>88.221343873517782</v>
      </c>
      <c r="AB5" s="25">
        <f>AVERAGE('Freq. Mensal'!AB$5:AB5)</f>
        <v>347.16785482825662</v>
      </c>
      <c r="AC5" s="25">
        <f>AVERAGE('Freq. Mensal'!AC$5:AC5)</f>
        <v>39.277910574709274</v>
      </c>
      <c r="AD5" s="25">
        <f>AVERAGE('Freq. Mensal'!AD$5:AD5)</f>
        <v>30.792577774712008</v>
      </c>
      <c r="AE5" s="25">
        <f>AVERAGE('Freq. Mensal'!AE$5:AE5)</f>
        <v>226.0443919318086</v>
      </c>
      <c r="AF5" s="25">
        <f>AVERAGE('Freq. Mensal'!AF$5:AF5)</f>
        <v>463.71191135734074</v>
      </c>
      <c r="AG5" s="25">
        <f>AVERAGE('Freq. Mensal'!AG$5:AG5)</f>
        <v>1950.7647487254187</v>
      </c>
      <c r="AH5" s="25">
        <f>AVERAGE('Freq. Mensal'!AH$5:AH5)</f>
        <v>45.623179518626401</v>
      </c>
      <c r="AI5" s="25">
        <f>AVERAGE('Freq. Mensal'!AI$5:AI5)</f>
        <v>59.292054988599382</v>
      </c>
      <c r="AJ5" s="25">
        <f>AVERAGE('Freq. Mensal'!AJ$5:AJ5)</f>
        <v>411.68152474638794</v>
      </c>
      <c r="AK5" s="25">
        <f>AVERAGE('Freq. Mensal'!AK$5:AK5)</f>
        <v>10.147184179121441</v>
      </c>
      <c r="AL5" s="26">
        <f>AVERAGE('Freq. Mensal'!AL$5:AL5)</f>
        <v>607.34693877551024</v>
      </c>
      <c r="AM5" s="26">
        <f>AVERAGE('Freq. Mensal'!AM$5:AM5)</f>
        <v>2.9272067164880515</v>
      </c>
    </row>
    <row r="6" spans="1:39" x14ac:dyDescent="0.35">
      <c r="A6" s="3">
        <v>44958</v>
      </c>
      <c r="B6" s="18">
        <f>AVERAGE('Freq. Mensal'!B$5:B6)</f>
        <v>6.6003664899558716</v>
      </c>
      <c r="C6" s="19">
        <f>AVERAGE('Freq. Mensal'!C$5:C6)</f>
        <v>17.969781921426563</v>
      </c>
      <c r="D6" s="19">
        <f>AVERAGE('Freq. Mensal'!D$5:D6)</f>
        <v>78.484660270462541</v>
      </c>
      <c r="E6" s="19">
        <f>AVERAGE('Freq. Mensal'!E$5:E6)</f>
        <v>201.63447761284465</v>
      </c>
      <c r="F6" s="20">
        <f>AVERAGE('Freq. Mensal'!F$5:F6)</f>
        <v>9.8269273295732322</v>
      </c>
      <c r="G6" s="18">
        <f>AVERAGE('Freq. Mensal'!G$5:G6)</f>
        <v>43.814273326472623</v>
      </c>
      <c r="H6" s="19">
        <f>AVERAGE('Freq. Mensal'!H$5:H6)</f>
        <v>15.326970017447938</v>
      </c>
      <c r="I6" s="19">
        <f>AVERAGE('Freq. Mensal'!I$5:I6)</f>
        <v>8.5402334109830313</v>
      </c>
      <c r="J6" s="19">
        <f>AVERAGE('Freq. Mensal'!J$5:J6)</f>
        <v>17.680348697746837</v>
      </c>
      <c r="K6" s="19">
        <f>AVERAGE('Freq. Mensal'!K$5:K6)</f>
        <v>15.375685160632404</v>
      </c>
      <c r="L6" s="18">
        <f>AVERAGE('Freq. Mensal'!L$5:L6)</f>
        <v>1284.3495685538608</v>
      </c>
      <c r="M6" s="19">
        <f>AVERAGE('Freq. Mensal'!M$5:M6)</f>
        <v>302.40418151579945</v>
      </c>
      <c r="N6" s="19">
        <f>AVERAGE('Freq. Mensal'!N$5:N6)</f>
        <v>277.07219679347099</v>
      </c>
      <c r="O6" s="19">
        <f>AVERAGE('Freq. Mensal'!O$5:O6)</f>
        <v>1315.7061683010347</v>
      </c>
      <c r="P6" s="19">
        <f>AVERAGE('Freq. Mensal'!P$5:P6)</f>
        <v>64.20586963103159</v>
      </c>
      <c r="Q6" s="19">
        <f>AVERAGE('Freq. Mensal'!Q$5:Q6)</f>
        <v>99.918105882817812</v>
      </c>
      <c r="R6" s="19">
        <f>AVERAGE('Freq. Mensal'!R$5:R6)</f>
        <v>127.57388951341088</v>
      </c>
      <c r="S6" s="19">
        <f>AVERAGE('Freq. Mensal'!S$5:S6)</f>
        <v>176.09959548424621</v>
      </c>
      <c r="T6" s="19">
        <f>AVERAGE('Freq. Mensal'!T$5:T6)</f>
        <v>94.039523849320176</v>
      </c>
      <c r="U6" s="19">
        <f>AVERAGE('Freq. Mensal'!U$5:U6)</f>
        <v>211.42531522163148</v>
      </c>
      <c r="V6" s="19">
        <f>AVERAGE('Freq. Mensal'!V$5:V6)</f>
        <v>35.106195714015627</v>
      </c>
      <c r="W6" s="19">
        <f>AVERAGE('Freq. Mensal'!W$5:W6)</f>
        <v>189.68689621196887</v>
      </c>
      <c r="X6" s="19">
        <f>AVERAGE('Freq. Mensal'!X$5:X6)</f>
        <v>130.99447586137791</v>
      </c>
      <c r="Y6" s="19">
        <f>AVERAGE('Freq. Mensal'!Y$5:Y6)</f>
        <v>138.16590270683895</v>
      </c>
      <c r="Z6" s="19">
        <f>AVERAGE('Freq. Mensal'!Z$5:Z6)</f>
        <v>246.02811669794579</v>
      </c>
      <c r="AA6" s="19">
        <f>AVERAGE('Freq. Mensal'!AA$5:AA6)</f>
        <v>92.679232466772945</v>
      </c>
      <c r="AB6" s="19">
        <f>AVERAGE('Freq. Mensal'!AB$5:AB6)</f>
        <v>364.73436989200445</v>
      </c>
      <c r="AC6" s="19">
        <f>AVERAGE('Freq. Mensal'!AC$5:AC6)</f>
        <v>40.87379193570532</v>
      </c>
      <c r="AD6" s="19">
        <f>AVERAGE('Freq. Mensal'!AD$5:AD6)</f>
        <v>32.278825734162609</v>
      </c>
      <c r="AE6" s="19">
        <f>AVERAGE('Freq. Mensal'!AE$5:AE6)</f>
        <v>237.63330135376873</v>
      </c>
      <c r="AF6" s="19">
        <f>AVERAGE('Freq. Mensal'!AF$5:AF6)</f>
        <v>484.85741980751368</v>
      </c>
      <c r="AG6" s="19">
        <f>AVERAGE('Freq. Mensal'!AG$5:AG6)</f>
        <v>2045.8248522388158</v>
      </c>
      <c r="AH6" s="19">
        <f>AVERAGE('Freq. Mensal'!AH$5:AH6)</f>
        <v>47.355052140613424</v>
      </c>
      <c r="AI6" s="19">
        <f>AVERAGE('Freq. Mensal'!AI$5:AI6)</f>
        <v>61.789738796151894</v>
      </c>
      <c r="AJ6" s="19">
        <f>AVERAGE('Freq. Mensal'!AJ$5:AJ6)</f>
        <v>432.867789400221</v>
      </c>
      <c r="AK6" s="19">
        <f>AVERAGE('Freq. Mensal'!AK$5:AK6)</f>
        <v>10.613905472697024</v>
      </c>
      <c r="AL6" s="20">
        <f>AVERAGE('Freq. Mensal'!AL$5:AL6)</f>
        <v>632.99554943131625</v>
      </c>
      <c r="AM6" s="20">
        <f>AVERAGE('Freq. Mensal'!AM$5:AM6)</f>
        <v>3.0603612638193458</v>
      </c>
    </row>
    <row r="7" spans="1:39" x14ac:dyDescent="0.35">
      <c r="A7" s="3">
        <v>44986</v>
      </c>
      <c r="B7" s="18">
        <f>AVERAGE('Freq. Mensal'!B$5:B7)</f>
        <v>6.6368909600180963</v>
      </c>
      <c r="C7" s="19">
        <f>AVERAGE('Freq. Mensal'!C$5:C7)</f>
        <v>17.708697103199501</v>
      </c>
      <c r="D7" s="19">
        <f>AVERAGE('Freq. Mensal'!D$5:D7)</f>
        <v>80.255403565055303</v>
      </c>
      <c r="E7" s="19">
        <f>AVERAGE('Freq. Mensal'!E$5:E7)</f>
        <v>199.10457603371705</v>
      </c>
      <c r="F7" s="20">
        <f>AVERAGE('Freq. Mensal'!F$5:F7)</f>
        <v>10.041484337520144</v>
      </c>
      <c r="G7" s="18">
        <f>AVERAGE('Freq. Mensal'!G$5:G7)</f>
        <v>44.092740249666463</v>
      </c>
      <c r="H7" s="19">
        <f>AVERAGE('Freq. Mensal'!H$5:H7)</f>
        <v>15.433938695256723</v>
      </c>
      <c r="I7" s="19">
        <f>AVERAGE('Freq. Mensal'!I$5:I7)</f>
        <v>8.6038600716513933</v>
      </c>
      <c r="J7" s="19">
        <f>AVERAGE('Freq. Mensal'!J$5:J7)</f>
        <v>17.813427195552578</v>
      </c>
      <c r="K7" s="19">
        <f>AVERAGE('Freq. Mensal'!K$5:K7)</f>
        <v>15.48632906726405</v>
      </c>
      <c r="L7" s="18">
        <f>AVERAGE('Freq. Mensal'!L$5:L7)</f>
        <v>1295.6031244427313</v>
      </c>
      <c r="M7" s="19">
        <f>AVERAGE('Freq. Mensal'!M$5:M7)</f>
        <v>303.96463129104967</v>
      </c>
      <c r="N7" s="19">
        <f>AVERAGE('Freq. Mensal'!N$5:N7)</f>
        <v>279.07117072217449</v>
      </c>
      <c r="O7" s="19">
        <f>AVERAGE('Freq. Mensal'!O$5:O7)</f>
        <v>1325.3302166183605</v>
      </c>
      <c r="P7" s="19">
        <f>AVERAGE('Freq. Mensal'!P$5:P7)</f>
        <v>64.565192244982299</v>
      </c>
      <c r="Q7" s="19">
        <f>AVERAGE('Freq. Mensal'!Q$5:Q7)</f>
        <v>100.47771562135635</v>
      </c>
      <c r="R7" s="19">
        <f>AVERAGE('Freq. Mensal'!R$5:R7)</f>
        <v>128.48817370275657</v>
      </c>
      <c r="S7" s="19">
        <f>AVERAGE('Freq. Mensal'!S$5:S7)</f>
        <v>176.99521794047982</v>
      </c>
      <c r="T7" s="19">
        <f>AVERAGE('Freq. Mensal'!T$5:T7)</f>
        <v>94.778116165485116</v>
      </c>
      <c r="U7" s="19">
        <f>AVERAGE('Freq. Mensal'!U$5:U7)</f>
        <v>212.89798998496926</v>
      </c>
      <c r="V7" s="19">
        <f>AVERAGE('Freq. Mensal'!V$5:V7)</f>
        <v>35.362821556552092</v>
      </c>
      <c r="W7" s="19">
        <f>AVERAGE('Freq. Mensal'!W$5:W7)</f>
        <v>191.53556037281635</v>
      </c>
      <c r="X7" s="19">
        <f>AVERAGE('Freq. Mensal'!X$5:X7)</f>
        <v>132.52098485244591</v>
      </c>
      <c r="Y7" s="19">
        <f>AVERAGE('Freq. Mensal'!Y$5:Y7)</f>
        <v>139.32371655865765</v>
      </c>
      <c r="Z7" s="19">
        <f>AVERAGE('Freq. Mensal'!Z$5:Z7)</f>
        <v>247.40344606238321</v>
      </c>
      <c r="AA7" s="19">
        <f>AVERAGE('Freq. Mensal'!AA$5:AA7)</f>
        <v>93.185184308931142</v>
      </c>
      <c r="AB7" s="19">
        <f>AVERAGE('Freq. Mensal'!AB$5:AB7)</f>
        <v>366.79563172138342</v>
      </c>
      <c r="AC7" s="19">
        <f>AVERAGE('Freq. Mensal'!AC$5:AC7)</f>
        <v>41.250386481533376</v>
      </c>
      <c r="AD7" s="19">
        <f>AVERAGE('Freq. Mensal'!AD$5:AD7)</f>
        <v>32.463478406215664</v>
      </c>
      <c r="AE7" s="19">
        <f>AVERAGE('Freq. Mensal'!AE$5:AE7)</f>
        <v>238.77500443054774</v>
      </c>
      <c r="AF7" s="19">
        <f>AVERAGE('Freq. Mensal'!AF$5:AF7)</f>
        <v>489.52622921047259</v>
      </c>
      <c r="AG7" s="19">
        <f>AVERAGE('Freq. Mensal'!AG$5:AG7)</f>
        <v>2058.6692270437761</v>
      </c>
      <c r="AH7" s="19">
        <f>AVERAGE('Freq. Mensal'!AH$5:AH7)</f>
        <v>47.835292548712829</v>
      </c>
      <c r="AI7" s="19">
        <f>AVERAGE('Freq. Mensal'!AI$5:AI7)</f>
        <v>62.356076683864067</v>
      </c>
      <c r="AJ7" s="19">
        <f>AVERAGE('Freq. Mensal'!AJ$5:AJ7)</f>
        <v>435.22767212752359</v>
      </c>
      <c r="AK7" s="19">
        <f>AVERAGE('Freq. Mensal'!AK$5:AK7)</f>
        <v>10.684288569747544</v>
      </c>
      <c r="AL7" s="20">
        <f>AVERAGE('Freq. Mensal'!AL$5:AL7)</f>
        <v>639.22331032647355</v>
      </c>
      <c r="AM7" s="20">
        <f>AVERAGE('Freq. Mensal'!AM$5:AM7)</f>
        <v>3.082525275990859</v>
      </c>
    </row>
    <row r="8" spans="1:39" x14ac:dyDescent="0.35">
      <c r="A8" s="3">
        <v>45017</v>
      </c>
      <c r="B8" s="18">
        <f>AVERAGE('Freq. Mensal'!B$5:B8)</f>
        <v>6.9227788781993969</v>
      </c>
      <c r="C8" s="19">
        <f>AVERAGE('Freq. Mensal'!C$5:C8)</f>
        <v>18.149018771153006</v>
      </c>
      <c r="D8" s="19">
        <f>AVERAGE('Freq. Mensal'!D$5:D8)</f>
        <v>82.00459337127019</v>
      </c>
      <c r="E8" s="19">
        <f>AVERAGE('Freq. Mensal'!E$5:E8)</f>
        <v>208.1733285018588</v>
      </c>
      <c r="F8" s="20">
        <f>AVERAGE('Freq. Mensal'!F$5:F8)</f>
        <v>10.596841907767796</v>
      </c>
      <c r="G8" s="18">
        <f>AVERAGE('Freq. Mensal'!G$5:G8)</f>
        <v>45.931546811076288</v>
      </c>
      <c r="H8" s="19">
        <f>AVERAGE('Freq. Mensal'!H$5:H8)</f>
        <v>16.088208821467614</v>
      </c>
      <c r="I8" s="19">
        <f>AVERAGE('Freq. Mensal'!I$5:I8)</f>
        <v>8.9726682741487078</v>
      </c>
      <c r="J8" s="19">
        <f>AVERAGE('Freq. Mensal'!J$5:J8)</f>
        <v>18.577377686402119</v>
      </c>
      <c r="K8" s="19">
        <f>AVERAGE('Freq. Mensal'!K$5:K8)</f>
        <v>16.145676689901737</v>
      </c>
      <c r="L8" s="18">
        <f>AVERAGE('Freq. Mensal'!L$5:L8)</f>
        <v>1350.4282346236907</v>
      </c>
      <c r="M8" s="19">
        <f>AVERAGE('Freq. Mensal'!M$5:M8)</f>
        <v>316.35317886926924</v>
      </c>
      <c r="N8" s="19">
        <f>AVERAGE('Freq. Mensal'!N$5:N8)</f>
        <v>290.54710923521162</v>
      </c>
      <c r="O8" s="19">
        <f>AVERAGE('Freq. Mensal'!O$5:O8)</f>
        <v>1381.7894039359428</v>
      </c>
      <c r="P8" s="19">
        <f>AVERAGE('Freq. Mensal'!P$5:P8)</f>
        <v>67.217397664015138</v>
      </c>
      <c r="Q8" s="19">
        <f>AVERAGE('Freq. Mensal'!Q$5:Q8)</f>
        <v>104.6411282361944</v>
      </c>
      <c r="R8" s="19">
        <f>AVERAGE('Freq. Mensal'!R$5:R8)</f>
        <v>134.03397890812016</v>
      </c>
      <c r="S8" s="19">
        <f>AVERAGE('Freq. Mensal'!S$5:S8)</f>
        <v>184.2813267685458</v>
      </c>
      <c r="T8" s="19">
        <f>AVERAGE('Freq. Mensal'!T$5:T8)</f>
        <v>98.892358903360247</v>
      </c>
      <c r="U8" s="19">
        <f>AVERAGE('Freq. Mensal'!U$5:U8)</f>
        <v>221.87353088381235</v>
      </c>
      <c r="V8" s="19">
        <f>AVERAGE('Freq. Mensal'!V$5:V8)</f>
        <v>36.884976188843439</v>
      </c>
      <c r="W8" s="19">
        <f>AVERAGE('Freq. Mensal'!W$5:W8)</f>
        <v>200.09766331097114</v>
      </c>
      <c r="X8" s="19">
        <f>AVERAGE('Freq. Mensal'!X$5:X8)</f>
        <v>138.54008615020925</v>
      </c>
      <c r="Y8" s="19">
        <f>AVERAGE('Freq. Mensal'!Y$5:Y8)</f>
        <v>145.30911394960549</v>
      </c>
      <c r="Z8" s="19">
        <f>AVERAGE('Freq. Mensal'!Z$5:Z8)</f>
        <v>257.58459877533346</v>
      </c>
      <c r="AA8" s="19">
        <f>AVERAGE('Freq. Mensal'!AA$5:AA8)</f>
        <v>96.983720143389277</v>
      </c>
      <c r="AB8" s="19">
        <f>AVERAGE('Freq. Mensal'!AB$5:AB8)</f>
        <v>381.92164960706128</v>
      </c>
      <c r="AC8" s="19">
        <f>AVERAGE('Freq. Mensal'!AC$5:AC8)</f>
        <v>43.084449529741164</v>
      </c>
      <c r="AD8" s="19">
        <f>AVERAGE('Freq. Mensal'!AD$5:AD8)</f>
        <v>33.816171132057747</v>
      </c>
      <c r="AE8" s="19">
        <f>AVERAGE('Freq. Mensal'!AE$5:AE8)</f>
        <v>248.49742900582459</v>
      </c>
      <c r="AF8" s="19">
        <f>AVERAGE('Freq. Mensal'!AF$5:AF8)</f>
        <v>510.25421254389687</v>
      </c>
      <c r="AG8" s="19">
        <f>AVERAGE('Freq. Mensal'!AG$5:AG8)</f>
        <v>2146.7926179572505</v>
      </c>
      <c r="AH8" s="19">
        <f>AVERAGE('Freq. Mensal'!AH$5:AH8)</f>
        <v>49.993808903048972</v>
      </c>
      <c r="AI8" s="19">
        <f>AVERAGE('Freq. Mensal'!AI$5:AI8)</f>
        <v>65.077314647681888</v>
      </c>
      <c r="AJ8" s="19">
        <f>AVERAGE('Freq. Mensal'!AJ$5:AJ8)</f>
        <v>453.13174353639357</v>
      </c>
      <c r="AK8" s="19">
        <f>AVERAGE('Freq. Mensal'!AK$5:AK8)</f>
        <v>11.135054843266721</v>
      </c>
      <c r="AL8" s="20">
        <f>AVERAGE('Freq. Mensal'!AL$5:AL8)</f>
        <v>667.35251754763942</v>
      </c>
      <c r="AM8" s="20">
        <f>AVERAGE('Freq. Mensal'!AM$5:AM8)</f>
        <v>3.213949892813535</v>
      </c>
    </row>
    <row r="9" spans="1:39" x14ac:dyDescent="0.35">
      <c r="A9" s="3">
        <v>45047</v>
      </c>
      <c r="B9" s="18">
        <f>AVERAGE('Freq. Mensal'!B$5:B9)</f>
        <v>7.0810135926017095</v>
      </c>
      <c r="C9" s="19">
        <f>AVERAGE('Freq. Mensal'!C$5:C9)</f>
        <v>18.302292581029498</v>
      </c>
      <c r="D9" s="19">
        <f>AVERAGE('Freq. Mensal'!D$5:D9)</f>
        <v>83.362592612411987</v>
      </c>
      <c r="E9" s="19">
        <f>AVERAGE('Freq. Mensal'!E$5:E9)</f>
        <v>212.76579431684777</v>
      </c>
      <c r="F9" s="20">
        <f>AVERAGE('Freq. Mensal'!F$5:F9)</f>
        <v>10.384235540473663</v>
      </c>
      <c r="G9" s="18">
        <f>AVERAGE('Freq. Mensal'!G$5:G9)</f>
        <v>46.276740447028324</v>
      </c>
      <c r="H9" s="19">
        <f>AVERAGE('Freq. Mensal'!H$5:H9)</f>
        <v>16.180216494321151</v>
      </c>
      <c r="I9" s="19">
        <f>AVERAGE('Freq. Mensal'!I$5:I9)</f>
        <v>9.0153858763242418</v>
      </c>
      <c r="J9" s="19">
        <f>AVERAGE('Freq. Mensal'!J$5:J9)</f>
        <v>18.670505064159023</v>
      </c>
      <c r="K9" s="19">
        <f>AVERAGE('Freq. Mensal'!K$5:K9)</f>
        <v>16.238958738048215</v>
      </c>
      <c r="L9" s="18">
        <f>AVERAGE('Freq. Mensal'!L$5:L9)</f>
        <v>1362.7252972403337</v>
      </c>
      <c r="M9" s="19">
        <f>AVERAGE('Freq. Mensal'!M$5:M9)</f>
        <v>319.86723328367123</v>
      </c>
      <c r="N9" s="19">
        <f>AVERAGE('Freq. Mensal'!N$5:N9)</f>
        <v>293.27584752445551</v>
      </c>
      <c r="O9" s="19">
        <f>AVERAGE('Freq. Mensal'!O$5:O9)</f>
        <v>1395.6157051639223</v>
      </c>
      <c r="P9" s="19">
        <f>AVERAGE('Freq. Mensal'!P$5:P9)</f>
        <v>67.791450513784397</v>
      </c>
      <c r="Q9" s="19">
        <f>AVERAGE('Freq. Mensal'!Q$5:Q9)</f>
        <v>105.68501087443542</v>
      </c>
      <c r="R9" s="19">
        <f>AVERAGE('Freq. Mensal'!R$5:R9)</f>
        <v>134.9941331575971</v>
      </c>
      <c r="S9" s="19">
        <f>AVERAGE('Freq. Mensal'!S$5:S9)</f>
        <v>185.72348137622936</v>
      </c>
      <c r="T9" s="19">
        <f>AVERAGE('Freq. Mensal'!T$5:T9)</f>
        <v>99.389435949334683</v>
      </c>
      <c r="U9" s="19">
        <f>AVERAGE('Freq. Mensal'!U$5:U9)</f>
        <v>224.05945052191299</v>
      </c>
      <c r="V9" s="19">
        <f>AVERAGE('Freq. Mensal'!V$5:V9)</f>
        <v>37.081142372739016</v>
      </c>
      <c r="W9" s="19">
        <f>AVERAGE('Freq. Mensal'!W$5:W9)</f>
        <v>200.30944871111262</v>
      </c>
      <c r="X9" s="19">
        <f>AVERAGE('Freq. Mensal'!X$5:X9)</f>
        <v>138.55734193916228</v>
      </c>
      <c r="Y9" s="19">
        <f>AVERAGE('Freq. Mensal'!Y$5:Y9)</f>
        <v>146.27083112157206</v>
      </c>
      <c r="Z9" s="19">
        <f>AVERAGE('Freq. Mensal'!Z$5:Z9)</f>
        <v>260.13853800886068</v>
      </c>
      <c r="AA9" s="19">
        <f>AVERAGE('Freq. Mensal'!AA$5:AA9)</f>
        <v>97.927967191225576</v>
      </c>
      <c r="AB9" s="19">
        <f>AVERAGE('Freq. Mensal'!AB$5:AB9)</f>
        <v>386.32151513128321</v>
      </c>
      <c r="AC9" s="19">
        <f>AVERAGE('Freq. Mensal'!AC$5:AC9)</f>
        <v>43.14029219511049</v>
      </c>
      <c r="AD9" s="19">
        <f>AVERAGE('Freq. Mensal'!AD$5:AD9)</f>
        <v>34.095797804936225</v>
      </c>
      <c r="AE9" s="19">
        <f>AVERAGE('Freq. Mensal'!AE$5:AE9)</f>
        <v>251.06450579613201</v>
      </c>
      <c r="AF9" s="19">
        <f>AVERAGE('Freq. Mensal'!AF$5:AF9)</f>
        <v>513.92273060350112</v>
      </c>
      <c r="AG9" s="19">
        <f>AVERAGE('Freq. Mensal'!AG$5:AG9)</f>
        <v>2167.585354870002</v>
      </c>
      <c r="AH9" s="19">
        <f>AVERAGE('Freq. Mensal'!AH$5:AH9)</f>
        <v>49.94896417313042</v>
      </c>
      <c r="AI9" s="19">
        <f>AVERAGE('Freq. Mensal'!AI$5:AI9)</f>
        <v>65.257890541616959</v>
      </c>
      <c r="AJ9" s="19">
        <f>AVERAGE('Freq. Mensal'!AJ$5:AJ9)</f>
        <v>458.0942599254746</v>
      </c>
      <c r="AK9" s="19">
        <f>AVERAGE('Freq. Mensal'!AK$5:AK9)</f>
        <v>11.189737255027648</v>
      </c>
      <c r="AL9" s="20">
        <f>AVERAGE('Freq. Mensal'!AL$5:AL9)</f>
        <v>670.15268307906808</v>
      </c>
      <c r="AM9" s="20">
        <f>AVERAGE('Freq. Mensal'!AM$5:AM9)</f>
        <v>3.2312683796539132</v>
      </c>
    </row>
    <row r="10" spans="1:39" x14ac:dyDescent="0.35">
      <c r="A10" s="3">
        <v>45078</v>
      </c>
      <c r="B10" s="18">
        <f>AVERAGE('Freq. Mensal'!B$5:B10)</f>
        <v>7.1836916305178464</v>
      </c>
      <c r="C10" s="19">
        <f>AVERAGE('Freq. Mensal'!C$5:C10)</f>
        <v>18.441420540007673</v>
      </c>
      <c r="D10" s="19">
        <f>AVERAGE('Freq. Mensal'!D$5:D10)</f>
        <v>85.322038186184287</v>
      </c>
      <c r="E10" s="19">
        <f>AVERAGE('Freq. Mensal'!E$5:E10)</f>
        <v>216.9851813116195</v>
      </c>
      <c r="F10" s="20">
        <f>AVERAGE('Freq. Mensal'!F$5:F10)</f>
        <v>10.386923940194977</v>
      </c>
      <c r="G10" s="18">
        <f>AVERAGE('Freq. Mensal'!G$5:G10)</f>
        <v>46.742206056600615</v>
      </c>
      <c r="H10" s="19">
        <f>AVERAGE('Freq. Mensal'!H$5:H10)</f>
        <v>16.332441440537877</v>
      </c>
      <c r="I10" s="19">
        <f>AVERAGE('Freq. Mensal'!I$5:I10)</f>
        <v>9.0973809130538896</v>
      </c>
      <c r="J10" s="19">
        <f>AVERAGE('Freq. Mensal'!J$5:J10)</f>
        <v>18.842951302366686</v>
      </c>
      <c r="K10" s="19">
        <f>AVERAGE('Freq. Mensal'!K$5:K10)</f>
        <v>16.394814463806124</v>
      </c>
      <c r="L10" s="18">
        <f>AVERAGE('Freq. Mensal'!L$5:L10)</f>
        <v>1378.3010435804281</v>
      </c>
      <c r="M10" s="19">
        <f>AVERAGE('Freq. Mensal'!M$5:M10)</f>
        <v>323.45053583595808</v>
      </c>
      <c r="N10" s="19">
        <f>AVERAGE('Freq. Mensal'!N$5:N10)</f>
        <v>296.57045264719119</v>
      </c>
      <c r="O10" s="19">
        <f>AVERAGE('Freq. Mensal'!O$5:O10)</f>
        <v>1411.0039027915961</v>
      </c>
      <c r="P10" s="19">
        <f>AVERAGE('Freq. Mensal'!P$5:P10)</f>
        <v>68.495209215278933</v>
      </c>
      <c r="Q10" s="19">
        <f>AVERAGE('Freq. Mensal'!Q$5:Q10)</f>
        <v>106.82816947625383</v>
      </c>
      <c r="R10" s="19">
        <f>AVERAGE('Freq. Mensal'!R$5:R10)</f>
        <v>136.33617056731327</v>
      </c>
      <c r="S10" s="19">
        <f>AVERAGE('Freq. Mensal'!S$5:S10)</f>
        <v>187.57388097321768</v>
      </c>
      <c r="T10" s="19">
        <f>AVERAGE('Freq. Mensal'!T$5:T10)</f>
        <v>100.31724132804129</v>
      </c>
      <c r="U10" s="19">
        <f>AVERAGE('Freq. Mensal'!U$5:U10)</f>
        <v>226.53554695611226</v>
      </c>
      <c r="V10" s="19">
        <f>AVERAGE('Freq. Mensal'!V$5:V10)</f>
        <v>37.426138896699477</v>
      </c>
      <c r="W10" s="19">
        <f>AVERAGE('Freq. Mensal'!W$5:W10)</f>
        <v>201.91846525845048</v>
      </c>
      <c r="X10" s="19">
        <f>AVERAGE('Freq. Mensal'!X$5:X10)</f>
        <v>139.66884426500488</v>
      </c>
      <c r="Y10" s="19">
        <f>AVERAGE('Freq. Mensal'!Y$5:Y10)</f>
        <v>147.75288007013177</v>
      </c>
      <c r="Z10" s="19">
        <f>AVERAGE('Freq. Mensal'!Z$5:Z10)</f>
        <v>262.92610133509169</v>
      </c>
      <c r="AA10" s="19">
        <f>AVERAGE('Freq. Mensal'!AA$5:AA10)</f>
        <v>98.983253299715045</v>
      </c>
      <c r="AB10" s="19">
        <f>AVERAGE('Freq. Mensal'!AB$5:AB10)</f>
        <v>390.7025042521916</v>
      </c>
      <c r="AC10" s="19">
        <f>AVERAGE('Freq. Mensal'!AC$5:AC10)</f>
        <v>43.485959650616913</v>
      </c>
      <c r="AD10" s="19">
        <f>AVERAGE('Freq. Mensal'!AD$5:AD10)</f>
        <v>34.445841837865792</v>
      </c>
      <c r="AE10" s="19">
        <f>AVERAGE('Freq. Mensal'!AE$5:AE10)</f>
        <v>253.7794725540227</v>
      </c>
      <c r="AF10" s="19">
        <f>AVERAGE('Freq. Mensal'!AF$5:AF10)</f>
        <v>519.54297555221694</v>
      </c>
      <c r="AG10" s="19">
        <f>AVERAGE('Freq. Mensal'!AG$5:AG10)</f>
        <v>2191.0050115160375</v>
      </c>
      <c r="AH10" s="19">
        <f>AVERAGE('Freq. Mensal'!AH$5:AH10)</f>
        <v>50.314191526101332</v>
      </c>
      <c r="AI10" s="19">
        <f>AVERAGE('Freq. Mensal'!AI$5:AI10)</f>
        <v>65.827103217350015</v>
      </c>
      <c r="AJ10" s="19">
        <f>AVERAGE('Freq. Mensal'!AJ$5:AJ10)</f>
        <v>463.20853925212015</v>
      </c>
      <c r="AK10" s="19">
        <f>AVERAGE('Freq. Mensal'!AK$5:AK10)</f>
        <v>11.290329351935924</v>
      </c>
      <c r="AL10" s="20">
        <f>AVERAGE('Freq. Mensal'!AL$5:AL10)</f>
        <v>676.49335611780259</v>
      </c>
      <c r="AM10" s="20">
        <f>AVERAGE('Freq. Mensal'!AM$5:AM10)</f>
        <v>3.2614784716202405</v>
      </c>
    </row>
    <row r="11" spans="1:39" x14ac:dyDescent="0.35">
      <c r="A11" s="3">
        <v>45108</v>
      </c>
      <c r="B11" s="18"/>
      <c r="C11" s="19"/>
      <c r="D11" s="19"/>
      <c r="E11" s="19"/>
      <c r="F11" s="20"/>
      <c r="G11" s="18"/>
      <c r="H11" s="19"/>
      <c r="I11" s="19"/>
      <c r="J11" s="19"/>
      <c r="K11" s="19"/>
      <c r="L11" s="18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20"/>
      <c r="AM11" s="20"/>
    </row>
    <row r="12" spans="1:39" x14ac:dyDescent="0.35">
      <c r="A12" s="3">
        <v>45139</v>
      </c>
      <c r="B12" s="18"/>
      <c r="C12" s="19"/>
      <c r="D12" s="19"/>
      <c r="E12" s="19"/>
      <c r="F12" s="20"/>
      <c r="G12" s="18"/>
      <c r="H12" s="19"/>
      <c r="I12" s="19"/>
      <c r="J12" s="19"/>
      <c r="K12" s="19"/>
      <c r="L12" s="1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20"/>
      <c r="AM12" s="20"/>
    </row>
    <row r="13" spans="1:39" x14ac:dyDescent="0.35">
      <c r="A13" s="3">
        <v>45170</v>
      </c>
      <c r="B13" s="18"/>
      <c r="C13" s="19"/>
      <c r="D13" s="19"/>
      <c r="E13" s="19"/>
      <c r="F13" s="20"/>
      <c r="G13" s="18"/>
      <c r="H13" s="19"/>
      <c r="I13" s="19"/>
      <c r="J13" s="19"/>
      <c r="K13" s="19"/>
      <c r="L13" s="18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20"/>
      <c r="AM13" s="20"/>
    </row>
    <row r="14" spans="1:39" x14ac:dyDescent="0.35">
      <c r="A14" s="3">
        <v>45200</v>
      </c>
      <c r="B14" s="18"/>
      <c r="C14" s="19"/>
      <c r="D14" s="19"/>
      <c r="E14" s="19"/>
      <c r="F14" s="20"/>
      <c r="G14" s="18"/>
      <c r="H14" s="19"/>
      <c r="I14" s="19"/>
      <c r="J14" s="19"/>
      <c r="K14" s="19"/>
      <c r="L14" s="18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20"/>
      <c r="AM14" s="20"/>
    </row>
    <row r="15" spans="1:39" x14ac:dyDescent="0.35">
      <c r="A15" s="3">
        <v>45231</v>
      </c>
      <c r="B15" s="18"/>
      <c r="C15" s="19"/>
      <c r="D15" s="19"/>
      <c r="E15" s="19"/>
      <c r="F15" s="20"/>
      <c r="G15" s="18"/>
      <c r="H15" s="19"/>
      <c r="I15" s="19"/>
      <c r="J15" s="19"/>
      <c r="K15" s="19"/>
      <c r="L15" s="18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20"/>
      <c r="AM15" s="20"/>
    </row>
    <row r="16" spans="1:39" ht="15" thickBot="1" x14ac:dyDescent="0.4">
      <c r="A16" s="4">
        <v>45261</v>
      </c>
      <c r="B16" s="21"/>
      <c r="C16" s="22"/>
      <c r="D16" s="22"/>
      <c r="E16" s="22"/>
      <c r="F16" s="23"/>
      <c r="G16" s="21"/>
      <c r="H16" s="22"/>
      <c r="I16" s="22"/>
      <c r="J16" s="22"/>
      <c r="K16" s="22"/>
      <c r="L16" s="21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3"/>
      <c r="AM16" s="23"/>
    </row>
  </sheetData>
  <mergeCells count="4">
    <mergeCell ref="B3:F3"/>
    <mergeCell ref="G3:K3"/>
    <mergeCell ref="A2:AM2"/>
    <mergeCell ref="L3:AL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M16"/>
  <sheetViews>
    <sheetView workbookViewId="0">
      <pane xSplit="1" ySplit="4" topLeftCell="X5" activePane="bottomRight" state="frozen"/>
      <selection activeCell="A2" sqref="A2"/>
      <selection pane="topRight" activeCell="A2" sqref="A2"/>
      <selection pane="bottomLeft" activeCell="A2" sqref="A2"/>
      <selection pane="bottomRight" activeCell="A2" sqref="A2:AM2"/>
    </sheetView>
  </sheetViews>
  <sheetFormatPr defaultColWidth="9.1796875" defaultRowHeight="14.5" x14ac:dyDescent="0.35"/>
  <cols>
    <col min="1" max="1" width="12.54296875" style="1" customWidth="1"/>
    <col min="2" max="2" width="9.6328125" style="1" customWidth="1"/>
    <col min="3" max="3" width="10.7265625" style="1" customWidth="1"/>
    <col min="4" max="39" width="9.6328125" style="1" customWidth="1"/>
    <col min="40" max="16384" width="9.1796875" style="1"/>
  </cols>
  <sheetData>
    <row r="2" spans="1:39" ht="15" thickBot="1" x14ac:dyDescent="0.4">
      <c r="A2" s="49" t="s">
        <v>12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39" ht="15" thickBot="1" x14ac:dyDescent="0.4">
      <c r="B3" s="50" t="s">
        <v>18</v>
      </c>
      <c r="C3" s="51"/>
      <c r="D3" s="51"/>
      <c r="E3" s="51"/>
      <c r="F3" s="52"/>
      <c r="G3" s="50" t="s">
        <v>19</v>
      </c>
      <c r="H3" s="51"/>
      <c r="I3" s="51"/>
      <c r="J3" s="51"/>
      <c r="K3" s="52"/>
      <c r="L3" s="50" t="s">
        <v>52</v>
      </c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2"/>
    </row>
    <row r="4" spans="1:39" ht="28.5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40" t="s">
        <v>4</v>
      </c>
    </row>
    <row r="5" spans="1:39" x14ac:dyDescent="0.35">
      <c r="A5" s="2">
        <v>44927</v>
      </c>
      <c r="B5" s="36">
        <f>'Qtde. Mensal'!B5/'Qtde. Mensal'!$AM5</f>
        <v>0.47017820726074916</v>
      </c>
      <c r="C5" s="37">
        <f>'Qtde. Mensal'!C5/'Qtde. Mensal'!$AM5</f>
        <v>0.1737788551281855</v>
      </c>
      <c r="D5" s="37">
        <f>'Qtde. Mensal'!D5/'Qtde. Mensal'!$AM5</f>
        <v>3.9235979812065981E-2</v>
      </c>
      <c r="E5" s="37">
        <f>'Qtde. Mensal'!E5/'Qtde. Mensal'!$AM5</f>
        <v>1.4798874756557908E-2</v>
      </c>
      <c r="F5" s="38">
        <f>'Qtde. Mensal'!F5/'Qtde. Mensal'!$AM5</f>
        <v>0.30200808304244142</v>
      </c>
      <c r="G5" s="36">
        <f>'Qtde. Mensal'!G5/'Qtde. Mensal'!$AM5</f>
        <v>7.0012961720302247E-2</v>
      </c>
      <c r="H5" s="37">
        <f>'Qtde. Mensal'!H5/'Qtde. Mensal'!$AM5</f>
        <v>0.19980612064235925</v>
      </c>
      <c r="I5" s="37">
        <f>'Qtde. Mensal'!I5/'Qtde. Mensal'!$AM5</f>
        <v>0.35815768708702278</v>
      </c>
      <c r="J5" s="37">
        <f>'Qtde. Mensal'!J5/'Qtde. Mensal'!$AM5</f>
        <v>0.17300290054010811</v>
      </c>
      <c r="K5" s="37">
        <f>'Qtde. Mensal'!K5/'Qtde. Mensal'!$AM5</f>
        <v>0.19902033001020764</v>
      </c>
      <c r="L5" s="36">
        <f>'Qtde. Mensal'!L5/'Qtde. Mensal'!$AM5</f>
        <v>2.3857871348915084E-3</v>
      </c>
      <c r="M5" s="37">
        <f>'Qtde. Mensal'!M5/'Qtde. Mensal'!$AM5</f>
        <v>1.0180305616818324E-2</v>
      </c>
      <c r="N5" s="37">
        <f>'Qtde. Mensal'!N5/'Qtde. Mensal'!$AM5</f>
        <v>1.1077571415144448E-2</v>
      </c>
      <c r="O5" s="37">
        <f>'Qtde. Mensal'!O5/'Qtde. Mensal'!$AM5</f>
        <v>2.3333282331623319E-3</v>
      </c>
      <c r="P5" s="37">
        <f>'Qtde. Mensal'!P5/'Qtde. Mensal'!$AM5</f>
        <v>4.7837053908078887E-2</v>
      </c>
      <c r="Q5" s="37">
        <f>'Qtde. Mensal'!Q5/'Qtde. Mensal'!$AM5</f>
        <v>3.0767145864162047E-2</v>
      </c>
      <c r="R5" s="37">
        <f>'Qtde. Mensal'!R5/'Qtde. Mensal'!$AM5</f>
        <v>2.400978358517249E-2</v>
      </c>
      <c r="S5" s="37">
        <f>'Qtde. Mensal'!S5/'Qtde. Mensal'!$AM5</f>
        <v>1.7439306143593129E-2</v>
      </c>
      <c r="T5" s="37">
        <f>'Qtde. Mensal'!T5/'Qtde. Mensal'!$AM5</f>
        <v>3.2507032771513067E-2</v>
      </c>
      <c r="U5" s="37">
        <f>'Qtde. Mensal'!U5/'Qtde. Mensal'!$AM5</f>
        <v>1.4528929991409855E-2</v>
      </c>
      <c r="V5" s="37">
        <f>'Qtde. Mensal'!V5/'Qtde. Mensal'!$AM5</f>
        <v>8.7140793134878394E-2</v>
      </c>
      <c r="W5" s="37">
        <f>'Qtde. Mensal'!W5/'Qtde. Mensal'!$AM5</f>
        <v>1.6048052353983926E-2</v>
      </c>
      <c r="X5" s="37">
        <f>'Qtde. Mensal'!X5/'Qtde. Mensal'!$AM5</f>
        <v>2.3203227971086402E-2</v>
      </c>
      <c r="Y5" s="37">
        <f>'Qtde. Mensal'!Y5/'Qtde. Mensal'!$AM5</f>
        <v>2.2147492573786724E-2</v>
      </c>
      <c r="Z5" s="37">
        <f>'Qtde. Mensal'!Z5/'Qtde. Mensal'!$AM5</f>
        <v>1.2497240443190288E-2</v>
      </c>
      <c r="AA5" s="37">
        <f>'Qtde. Mensal'!AA5/'Qtde. Mensal'!$AM5</f>
        <v>3.3180255343704168E-2</v>
      </c>
      <c r="AB5" s="37">
        <f>'Qtde. Mensal'!AB5/'Qtde. Mensal'!$AM5</f>
        <v>8.4316755591791054E-3</v>
      </c>
      <c r="AC5" s="37">
        <f>'Qtde. Mensal'!AC5/'Qtde. Mensal'!$AM5</f>
        <v>7.4525520162797454E-2</v>
      </c>
      <c r="AD5" s="37">
        <f>'Qtde. Mensal'!AD5/'Qtde. Mensal'!$AM5</f>
        <v>9.5062087295984046E-2</v>
      </c>
      <c r="AE5" s="37">
        <f>'Qtde. Mensal'!AE5/'Qtde. Mensal'!$AM5</f>
        <v>1.2949698470604436E-2</v>
      </c>
      <c r="AF5" s="37">
        <f>'Qtde. Mensal'!AF5/'Qtde. Mensal'!$AM5</f>
        <v>6.312554508077578E-3</v>
      </c>
      <c r="AG5" s="37">
        <f>'Qtde. Mensal'!AG5/'Qtde. Mensal'!$AM5</f>
        <v>1.5005431682116543E-3</v>
      </c>
      <c r="AH5" s="37">
        <f>'Qtde. Mensal'!AH5/'Qtde. Mensal'!$AM5</f>
        <v>6.4160515496140991E-2</v>
      </c>
      <c r="AI5" s="37">
        <f>'Qtde. Mensal'!AI5/'Qtde. Mensal'!$AM5</f>
        <v>4.9369290996085252E-2</v>
      </c>
      <c r="AJ5" s="37">
        <f>'Qtde. Mensal'!AJ5/'Qtde. Mensal'!$AM5</f>
        <v>7.1103669718754715E-3</v>
      </c>
      <c r="AK5" s="37">
        <f>'Qtde. Mensal'!AK5/'Qtde. Mensal'!$AM5</f>
        <v>0.2884747792900999</v>
      </c>
      <c r="AL5" s="38">
        <f>'Qtde. Mensal'!AL5/'Qtde. Mensal'!$AM5</f>
        <v>4.8196615963680958E-3</v>
      </c>
      <c r="AM5" s="38">
        <f>'Qtde. Mensal'!AM5/'Qtde. Mensal'!$AM5</f>
        <v>1</v>
      </c>
    </row>
    <row r="6" spans="1:39" x14ac:dyDescent="0.35">
      <c r="A6" s="3">
        <v>44958</v>
      </c>
      <c r="B6" s="30">
        <f>'Qtde. Mensal'!B6/'Qtde. Mensal'!$AM6</f>
        <v>0.45785211244364948</v>
      </c>
      <c r="C6" s="31">
        <f>'Qtde. Mensal'!C6/'Qtde. Mensal'!$AM6</f>
        <v>0.1672424376431452</v>
      </c>
      <c r="D6" s="31">
        <f>'Qtde. Mensal'!D6/'Qtde. Mensal'!$AM6</f>
        <v>3.8773125994178488E-2</v>
      </c>
      <c r="E6" s="31">
        <f>'Qtde. Mensal'!E6/'Qtde. Mensal'!$AM6</f>
        <v>1.554251618737088E-2</v>
      </c>
      <c r="F6" s="32">
        <f>'Qtde. Mensal'!F6/'Qtde. Mensal'!$AM6</f>
        <v>0.32058980773165596</v>
      </c>
      <c r="G6" s="30">
        <f>'Qtde. Mensal'!G6/'Qtde. Mensal'!$AM6</f>
        <v>6.9698429775521917E-2</v>
      </c>
      <c r="H6" s="31">
        <f>'Qtde. Mensal'!H6/'Qtde. Mensal'!$AM6</f>
        <v>0.19954853571122128</v>
      </c>
      <c r="I6" s="31">
        <f>'Qtde. Mensal'!I6/'Qtde. Mensal'!$AM6</f>
        <v>0.3585194083441689</v>
      </c>
      <c r="J6" s="31">
        <f>'Qtde. Mensal'!J6/'Qtde. Mensal'!$AM6</f>
        <v>0.17317747694825983</v>
      </c>
      <c r="K6" s="31">
        <f>'Qtde. Mensal'!K6/'Qtde. Mensal'!$AM6</f>
        <v>0.19905614922082809</v>
      </c>
      <c r="L6" s="30">
        <f>'Qtde. Mensal'!L6/'Qtde. Mensal'!$AM6</f>
        <v>2.3800880487370221E-3</v>
      </c>
      <c r="M6" s="31">
        <f>'Qtde. Mensal'!M6/'Qtde. Mensal'!$AM6</f>
        <v>1.0065541526134106E-2</v>
      </c>
      <c r="N6" s="31">
        <f>'Qtde. Mensal'!N6/'Qtde. Mensal'!$AM6</f>
        <v>1.101599266040513E-2</v>
      </c>
      <c r="O6" s="31">
        <f>'Qtde. Mensal'!O6/'Qtde. Mensal'!$AM6</f>
        <v>2.3193647818252621E-3</v>
      </c>
      <c r="P6" s="31">
        <f>'Qtde. Mensal'!P6/'Qtde. Mensal'!$AM6</f>
        <v>4.7508035932333159E-2</v>
      </c>
      <c r="Q6" s="31">
        <f>'Qtde. Mensal'!Q6/'Qtde. Mensal'!$AM6</f>
        <v>3.050288105500076E-2</v>
      </c>
      <c r="R6" s="31">
        <f>'Qtde. Mensal'!R6/'Qtde. Mensal'!$AM6</f>
        <v>2.3969849577907293E-2</v>
      </c>
      <c r="S6" s="31">
        <f>'Qtde. Mensal'!S6/'Qtde. Mensal'!$AM6</f>
        <v>1.7323291993109228E-2</v>
      </c>
      <c r="T6" s="31">
        <f>'Qtde. Mensal'!T6/'Qtde. Mensal'!$AM6</f>
        <v>3.2576712627139341E-2</v>
      </c>
      <c r="U6" s="31">
        <f>'Qtde. Mensal'!U6/'Qtde. Mensal'!$AM6</f>
        <v>1.4425736104602427E-2</v>
      </c>
      <c r="V6" s="31">
        <f>'Qtde. Mensal'!V6/'Qtde. Mensal'!$AM6</f>
        <v>8.7205211640386249E-2</v>
      </c>
      <c r="W6" s="31">
        <f>'Qtde. Mensal'!W6/'Qtde. Mensal'!$AM6</f>
        <v>1.621311226543988E-2</v>
      </c>
      <c r="X6" s="31">
        <f>'Qtde. Mensal'!X6/'Qtde. Mensal'!$AM6</f>
        <v>2.3510464863009631E-2</v>
      </c>
      <c r="Y6" s="31">
        <f>'Qtde. Mensal'!Y6/'Qtde. Mensal'!$AM6</f>
        <v>2.2152111783613957E-2</v>
      </c>
      <c r="Z6" s="31">
        <f>'Qtde. Mensal'!Z6/'Qtde. Mensal'!$AM6</f>
        <v>1.2386226378979188E-2</v>
      </c>
      <c r="AA6" s="31">
        <f>'Qtde. Mensal'!AA6/'Qtde. Mensal'!$AM6</f>
        <v>3.2876368748638675E-2</v>
      </c>
      <c r="AB6" s="31">
        <f>'Qtde. Mensal'!AB6/'Qtde. Mensal'!$AM6</f>
        <v>8.3534094134264415E-3</v>
      </c>
      <c r="AC6" s="31">
        <f>'Qtde. Mensal'!AC6/'Qtde. Mensal'!$AM6</f>
        <v>7.5195205502056009E-2</v>
      </c>
      <c r="AD6" s="31">
        <f>'Qtde. Mensal'!AD6/'Qtde. Mensal'!$AM6</f>
        <v>9.4580448428125435E-2</v>
      </c>
      <c r="AE6" s="31">
        <f>'Qtde. Mensal'!AE6/'Qtde. Mensal'!$AM6</f>
        <v>1.281392938940115E-2</v>
      </c>
      <c r="AF6" s="31">
        <f>'Qtde. Mensal'!AF6/'Qtde. Mensal'!$AM6</f>
        <v>6.3112595457635624E-3</v>
      </c>
      <c r="AG6" s="31">
        <f>'Qtde. Mensal'!AG6/'Qtde. Mensal'!$AM6</f>
        <v>1.491680252397579E-3</v>
      </c>
      <c r="AH6" s="31">
        <f>'Qtde. Mensal'!AH6/'Qtde. Mensal'!$AM6</f>
        <v>6.5058380140851579E-2</v>
      </c>
      <c r="AI6" s="31">
        <f>'Qtde. Mensal'!AI6/'Qtde. Mensal'!$AM6</f>
        <v>4.9675592546879019E-2</v>
      </c>
      <c r="AJ6" s="31">
        <f>'Qtde. Mensal'!AJ6/'Qtde. Mensal'!$AM6</f>
        <v>7.0333383936055762E-3</v>
      </c>
      <c r="AK6" s="31">
        <f>'Qtde. Mensal'!AK6/'Qtde. Mensal'!$AM6</f>
        <v>0.28820714554443028</v>
      </c>
      <c r="AL6" s="32">
        <f>'Qtde. Mensal'!AL6/'Qtde. Mensal'!$AM6</f>
        <v>4.8486208558020417E-3</v>
      </c>
      <c r="AM6" s="32">
        <f>'Qtde. Mensal'!AM6/'Qtde. Mensal'!$AM6</f>
        <v>1</v>
      </c>
    </row>
    <row r="7" spans="1:39" x14ac:dyDescent="0.35">
      <c r="A7" s="3">
        <v>44986</v>
      </c>
      <c r="B7" s="30">
        <f>'Qtde. Mensal'!B7/'Qtde. Mensal'!$AM7</f>
        <v>0.46600317541852482</v>
      </c>
      <c r="C7" s="31">
        <f>'Qtde. Mensal'!C7/'Qtde. Mensal'!$AM7</f>
        <v>0.18193630484017839</v>
      </c>
      <c r="D7" s="31">
        <f>'Qtde. Mensal'!D7/'Qtde. Mensal'!$AM7</f>
        <v>3.7314669966611411E-2</v>
      </c>
      <c r="E7" s="31">
        <f>'Qtde. Mensal'!E7/'Qtde. Mensal'!$AM7</f>
        <v>1.611408158023769E-2</v>
      </c>
      <c r="F7" s="32">
        <f>'Qtde. Mensal'!F7/'Qtde. Mensal'!$AM7</f>
        <v>0.2986317681944477</v>
      </c>
      <c r="G7" s="30">
        <f>'Qtde. Mensal'!G7/'Qtde. Mensal'!$AM7</f>
        <v>7.0030820238623365E-2</v>
      </c>
      <c r="H7" s="31">
        <f>'Qtde. Mensal'!H7/'Qtde. Mensal'!$AM7</f>
        <v>0.19982605244110299</v>
      </c>
      <c r="I7" s="31">
        <f>'Qtde. Mensal'!I7/'Qtde. Mensal'!$AM7</f>
        <v>0.3581276705036307</v>
      </c>
      <c r="J7" s="31">
        <f>'Qtde. Mensal'!J7/'Qtde. Mensal'!$AM7</f>
        <v>0.17294940344159332</v>
      </c>
      <c r="K7" s="31">
        <f>'Qtde. Mensal'!K7/'Qtde. Mensal'!$AM7</f>
        <v>0.19906605337504962</v>
      </c>
      <c r="L7" s="30">
        <f>'Qtde. Mensal'!L7/'Qtde. Mensal'!$AM7</f>
        <v>2.3722244273739757E-3</v>
      </c>
      <c r="M7" s="31">
        <f>'Qtde. Mensal'!M7/'Qtde. Mensal'!$AM7</f>
        <v>1.0182353078521562E-2</v>
      </c>
      <c r="N7" s="31">
        <f>'Qtde. Mensal'!N7/'Qtde. Mensal'!$AM7</f>
        <v>1.1046253706600668E-2</v>
      </c>
      <c r="O7" s="31">
        <f>'Qtde. Mensal'!O7/'Qtde. Mensal'!$AM7</f>
        <v>2.3255270961264562E-3</v>
      </c>
      <c r="P7" s="31">
        <f>'Qtde. Mensal'!P7/'Qtde. Mensal'!$AM7</f>
        <v>4.789628522729926E-2</v>
      </c>
      <c r="Q7" s="31">
        <f>'Qtde. Mensal'!Q7/'Qtde. Mensal'!$AM7</f>
        <v>3.0777043591958719E-2</v>
      </c>
      <c r="R7" s="31">
        <f>'Qtde. Mensal'!R7/'Qtde. Mensal'!$AM7</f>
        <v>2.3994256228256555E-2</v>
      </c>
      <c r="S7" s="31">
        <f>'Qtde. Mensal'!S7/'Qtde. Mensal'!$AM7</f>
        <v>1.7489317985477131E-2</v>
      </c>
      <c r="T7" s="31">
        <f>'Qtde. Mensal'!T7/'Qtde. Mensal'!$AM7</f>
        <v>3.2484998482336734E-2</v>
      </c>
      <c r="U7" s="31">
        <f>'Qtde. Mensal'!U7/'Qtde. Mensal'!$AM7</f>
        <v>1.4486679586261646E-2</v>
      </c>
      <c r="V7" s="31">
        <f>'Qtde. Mensal'!V7/'Qtde. Mensal'!$AM7</f>
        <v>8.7157066473651026E-2</v>
      </c>
      <c r="W7" s="31">
        <f>'Qtde. Mensal'!W7/'Qtde. Mensal'!$AM7</f>
        <v>1.6016017184617898E-2</v>
      </c>
      <c r="X7" s="31">
        <f>'Qtde. Mensal'!X7/'Qtde. Mensal'!$AM7</f>
        <v>2.3063811903149736E-2</v>
      </c>
      <c r="Y7" s="31">
        <f>'Qtde. Mensal'!Y7/'Qtde. Mensal'!$AM7</f>
        <v>2.2076163347264702E-2</v>
      </c>
      <c r="Z7" s="31">
        <f>'Qtde. Mensal'!Z7/'Qtde. Mensal'!$AM7</f>
        <v>1.2499708141679703E-2</v>
      </c>
      <c r="AA7" s="31">
        <f>'Qtde. Mensal'!AA7/'Qtde. Mensal'!$AM7</f>
        <v>3.3194797917299027E-2</v>
      </c>
      <c r="AB7" s="31">
        <f>'Qtde. Mensal'!AB7/'Qtde. Mensal'!$AM7</f>
        <v>8.4300357234584049E-3</v>
      </c>
      <c r="AC7" s="31">
        <f>'Qtde. Mensal'!AC7/'Qtde. Mensal'!$AM7</f>
        <v>7.4442550608232738E-2</v>
      </c>
      <c r="AD7" s="31">
        <f>'Qtde. Mensal'!AD7/'Qtde. Mensal'!$AM7</f>
        <v>9.5235704779471853E-2</v>
      </c>
      <c r="AE7" s="31">
        <f>'Qtde. Mensal'!AE7/'Qtde. Mensal'!$AM7</f>
        <v>1.2971351187279647E-2</v>
      </c>
      <c r="AF7" s="31">
        <f>'Qtde. Mensal'!AF7/'Qtde. Mensal'!$AM7</f>
        <v>6.267949286698265E-3</v>
      </c>
      <c r="AG7" s="31">
        <f>'Qtde. Mensal'!AG7/'Qtde. Mensal'!$AM7</f>
        <v>1.5001517663265544E-3</v>
      </c>
      <c r="AH7" s="31">
        <f>'Qtde. Mensal'!AH7/'Qtde. Mensal'!$AM7</f>
        <v>6.4080412804408224E-2</v>
      </c>
      <c r="AI7" s="31">
        <f>'Qtde. Mensal'!AI7/'Qtde. Mensal'!$AM7</f>
        <v>4.9250507833477314E-2</v>
      </c>
      <c r="AJ7" s="31">
        <f>'Qtde. Mensal'!AJ7/'Qtde. Mensal'!$AM7</f>
        <v>7.107333815872423E-3</v>
      </c>
      <c r="AK7" s="31">
        <f>'Qtde. Mensal'!AK7/'Qtde. Mensal'!$AM7</f>
        <v>0.28885334703121718</v>
      </c>
      <c r="AL7" s="32">
        <f>'Qtde. Mensal'!AL7/'Qtde. Mensal'!$AM7</f>
        <v>4.7981507856825981E-3</v>
      </c>
      <c r="AM7" s="32">
        <f>'Qtde. Mensal'!AM7/'Qtde. Mensal'!$AM7</f>
        <v>1</v>
      </c>
    </row>
    <row r="8" spans="1:39" x14ac:dyDescent="0.35">
      <c r="A8" s="3">
        <v>45017</v>
      </c>
      <c r="B8" s="30">
        <f>'Qtde. Mensal'!B8/'Qtde. Mensal'!$AM8</f>
        <v>0.46375558738736483</v>
      </c>
      <c r="C8" s="31">
        <f>'Qtde. Mensal'!C8/'Qtde. Mensal'!$AM8</f>
        <v>0.18532238059243358</v>
      </c>
      <c r="D8" s="31">
        <f>'Qtde. Mensal'!D8/'Qtde. Mensal'!$AM8</f>
        <v>4.1353974823173371E-2</v>
      </c>
      <c r="E8" s="31">
        <f>'Qtde. Mensal'!E8/'Qtde. Mensal'!$AM8</f>
        <v>1.532938266242923E-2</v>
      </c>
      <c r="F8" s="32">
        <f>'Qtde. Mensal'!F8/'Qtde. Mensal'!$AM8</f>
        <v>0.29423867453459901</v>
      </c>
      <c r="G8" s="30">
        <f>'Qtde. Mensal'!G8/'Qtde. Mensal'!$AM8</f>
        <v>7.0133456948406017E-2</v>
      </c>
      <c r="H8" s="31">
        <f>'Qtde. Mensal'!H8/'Qtde. Mensal'!$AM8</f>
        <v>0.19989030554360704</v>
      </c>
      <c r="I8" s="31">
        <f>'Qtde. Mensal'!I8/'Qtde. Mensal'!$AM8</f>
        <v>0.35799092097405338</v>
      </c>
      <c r="J8" s="31">
        <f>'Qtde. Mensal'!J8/'Qtde. Mensal'!$AM8</f>
        <v>0.17289683848883358</v>
      </c>
      <c r="K8" s="31">
        <f>'Qtde. Mensal'!K8/'Qtde. Mensal'!$AM8</f>
        <v>0.19908847804510002</v>
      </c>
      <c r="L8" s="30">
        <f>'Qtde. Mensal'!L8/'Qtde. Mensal'!$AM8</f>
        <v>2.3818174478220499E-3</v>
      </c>
      <c r="M8" s="31">
        <f>'Qtde. Mensal'!M8/'Qtde. Mensal'!$AM8</f>
        <v>1.0206595866412198E-2</v>
      </c>
      <c r="N8" s="31">
        <f>'Qtde. Mensal'!N8/'Qtde. Mensal'!$AM8</f>
        <v>1.1103083555715178E-2</v>
      </c>
      <c r="O8" s="31">
        <f>'Qtde. Mensal'!O8/'Qtde. Mensal'!$AM8</f>
        <v>2.3261349826479518E-3</v>
      </c>
      <c r="P8" s="31">
        <f>'Qtde. Mensal'!P8/'Qtde. Mensal'!$AM8</f>
        <v>4.7998284980072636E-2</v>
      </c>
      <c r="Q8" s="31">
        <f>'Qtde. Mensal'!Q8/'Qtde. Mensal'!$AM8</f>
        <v>3.080493179594047E-2</v>
      </c>
      <c r="R8" s="31">
        <f>'Qtde. Mensal'!R8/'Qtde. Mensal'!$AM8</f>
        <v>2.3947636209750277E-2</v>
      </c>
      <c r="S8" s="31">
        <f>'Qtde. Mensal'!S8/'Qtde. Mensal'!$AM8</f>
        <v>1.7503782927477764E-2</v>
      </c>
      <c r="T8" s="31">
        <f>'Qtde. Mensal'!T8/'Qtde. Mensal'!$AM8</f>
        <v>3.2437820087170902E-2</v>
      </c>
      <c r="U8" s="31">
        <f>'Qtde. Mensal'!U8/'Qtde. Mensal'!$AM8</f>
        <v>1.4502498054593874E-2</v>
      </c>
      <c r="V8" s="31">
        <f>'Qtde. Mensal'!V8/'Qtde. Mensal'!$AM8</f>
        <v>8.7047005745038347E-2</v>
      </c>
      <c r="W8" s="31">
        <f>'Qtde. Mensal'!W8/'Qtde. Mensal'!$AM8</f>
        <v>1.5980867504966179E-2</v>
      </c>
      <c r="X8" s="31">
        <f>'Qtde. Mensal'!X8/'Qtde. Mensal'!$AM8</f>
        <v>2.3041404089041831E-2</v>
      </c>
      <c r="Y8" s="31">
        <f>'Qtde. Mensal'!Y8/'Qtde. Mensal'!$AM8</f>
        <v>2.2100370427599571E-2</v>
      </c>
      <c r="Z8" s="31">
        <f>'Qtde. Mensal'!Z8/'Qtde. Mensal'!$AM8</f>
        <v>1.2522986417654683E-2</v>
      </c>
      <c r="AA8" s="31">
        <f>'Qtde. Mensal'!AA8/'Qtde. Mensal'!$AM8</f>
        <v>3.3292545927593307E-2</v>
      </c>
      <c r="AB8" s="31">
        <f>'Qtde. Mensal'!AB8/'Qtde. Mensal'!$AM8</f>
        <v>8.4442458436519898E-3</v>
      </c>
      <c r="AC8" s="31">
        <f>'Qtde. Mensal'!AC8/'Qtde. Mensal'!$AM8</f>
        <v>7.4263703802694758E-2</v>
      </c>
      <c r="AD8" s="31">
        <f>'Qtde. Mensal'!AD8/'Qtde. Mensal'!$AM8</f>
        <v>9.5268521727993938E-2</v>
      </c>
      <c r="AE8" s="31">
        <f>'Qtde. Mensal'!AE8/'Qtde. Mensal'!$AM8</f>
        <v>1.2994895310005165E-2</v>
      </c>
      <c r="AF8" s="31">
        <f>'Qtde. Mensal'!AF8/'Qtde. Mensal'!$AM8</f>
        <v>6.3032550577079146E-3</v>
      </c>
      <c r="AG8" s="31">
        <f>'Qtde. Mensal'!AG8/'Qtde. Mensal'!$AM8</f>
        <v>1.4964662515538887E-3</v>
      </c>
      <c r="AH8" s="31">
        <f>'Qtde. Mensal'!AH8/'Qtde. Mensal'!$AM8</f>
        <v>6.3897020848907027E-2</v>
      </c>
      <c r="AI8" s="31">
        <f>'Qtde. Mensal'!AI8/'Qtde. Mensal'!$AM8</f>
        <v>4.9265061062783375E-2</v>
      </c>
      <c r="AJ8" s="31">
        <f>'Qtde. Mensal'!AJ8/'Qtde. Mensal'!$AM8</f>
        <v>7.1190031725084533E-3</v>
      </c>
      <c r="AK8" s="31">
        <f>'Qtde. Mensal'!AK8/'Qtde. Mensal'!$AM8</f>
        <v>0.28895023240468903</v>
      </c>
      <c r="AL8" s="32">
        <f>'Qtde. Mensal'!AL8/'Qtde. Mensal'!$AM8</f>
        <v>4.7998284980072638E-3</v>
      </c>
      <c r="AM8" s="32">
        <f>'Qtde. Mensal'!AM8/'Qtde. Mensal'!$AM8</f>
        <v>1</v>
      </c>
    </row>
    <row r="9" spans="1:39" x14ac:dyDescent="0.35">
      <c r="A9" s="3">
        <v>45047</v>
      </c>
      <c r="B9" s="30">
        <f>'Qtde. Mensal'!B9/'Qtde. Mensal'!$AM9</f>
        <v>0.42786656364794706</v>
      </c>
      <c r="C9" s="31">
        <f>'Qtde. Mensal'!C9/'Qtde. Mensal'!$AM9</f>
        <v>0.17448980472037687</v>
      </c>
      <c r="D9" s="31">
        <f>'Qtde. Mensal'!D9/'Qtde. Mensal'!$AM9</f>
        <v>3.7170534181635802E-2</v>
      </c>
      <c r="E9" s="31">
        <f>'Qtde. Mensal'!E9/'Qtde. Mensal'!$AM9</f>
        <v>1.4279676107173973E-2</v>
      </c>
      <c r="F9" s="32">
        <f>'Qtde. Mensal'!F9/'Qtde. Mensal'!$AM9</f>
        <v>0.34619342134286624</v>
      </c>
      <c r="G9" s="30">
        <f>'Qtde. Mensal'!G9/'Qtde. Mensal'!$AM9</f>
        <v>6.9255443294725966E-2</v>
      </c>
      <c r="H9" s="31">
        <f>'Qtde. Mensal'!H9/'Qtde. Mensal'!$AM9</f>
        <v>0.19944966315589716</v>
      </c>
      <c r="I9" s="31">
        <f>'Qtde. Mensal'!I9/'Qtde. Mensal'!$AM9</f>
        <v>0.35929133965000748</v>
      </c>
      <c r="J9" s="31">
        <f>'Qtde. Mensal'!J9/'Qtde. Mensal'!$AM9</f>
        <v>0.17332036973369169</v>
      </c>
      <c r="K9" s="31">
        <f>'Qtde. Mensal'!K9/'Qtde. Mensal'!$AM9</f>
        <v>0.19868318416567776</v>
      </c>
      <c r="L9" s="30">
        <f>'Qtde. Mensal'!L9/'Qtde. Mensal'!$AM9</f>
        <v>2.3376376920356424E-3</v>
      </c>
      <c r="M9" s="31">
        <f>'Qtde. Mensal'!M9/'Qtde. Mensal'!$AM9</f>
        <v>9.8841285860927185E-3</v>
      </c>
      <c r="N9" s="31">
        <f>'Qtde. Mensal'!N9/'Qtde. Mensal'!$AM9</f>
        <v>1.0850237152542875E-2</v>
      </c>
      <c r="O9" s="31">
        <f>'Qtde. Mensal'!O9/'Qtde. Mensal'!$AM9</f>
        <v>2.2747913439629922E-3</v>
      </c>
      <c r="P9" s="31">
        <f>'Qtde. Mensal'!P9/'Qtde. Mensal'!$AM9</f>
        <v>4.709163120777126E-2</v>
      </c>
      <c r="Q9" s="31">
        <f>'Qtde. Mensal'!Q9/'Qtde. Mensal'!$AM9</f>
        <v>3.0043018941396396E-2</v>
      </c>
      <c r="R9" s="31">
        <f>'Qtde. Mensal'!R9/'Qtde. Mensal'!$AM9</f>
        <v>2.3773171510148454E-2</v>
      </c>
      <c r="S9" s="31">
        <f>'Qtde. Mensal'!S9/'Qtde. Mensal'!$AM9</f>
        <v>1.7235919029258057E-2</v>
      </c>
      <c r="T9" s="31">
        <f>'Qtde. Mensal'!T9/'Qtde. Mensal'!$AM9</f>
        <v>3.2556872864302415E-2</v>
      </c>
      <c r="U9" s="31">
        <f>'Qtde. Mensal'!U9/'Qtde. Mensal'!$AM9</f>
        <v>1.4177396756389071E-2</v>
      </c>
      <c r="V9" s="31">
        <f>'Qtde. Mensal'!V9/'Qtde. Mensal'!$AM9</f>
        <v>8.7164187932761802E-2</v>
      </c>
      <c r="W9" s="31">
        <f>'Qtde. Mensal'!W9/'Qtde. Mensal'!$AM9</f>
        <v>1.6407825972300779E-2</v>
      </c>
      <c r="X9" s="31">
        <f>'Qtde. Mensal'!X9/'Qtde. Mensal'!$AM9</f>
        <v>2.3808907668856429E-2</v>
      </c>
      <c r="Y9" s="31">
        <f>'Qtde. Mensal'!Y9/'Qtde. Mensal'!$AM9</f>
        <v>2.1986363574749569E-2</v>
      </c>
      <c r="Z9" s="31">
        <f>'Qtde. Mensal'!Z9/'Qtde. Mensal'!$AM9</f>
        <v>1.2208211183446026E-2</v>
      </c>
      <c r="AA9" s="31">
        <f>'Qtde. Mensal'!AA9/'Qtde. Mensal'!$AM9</f>
        <v>3.2452128950847994E-2</v>
      </c>
      <c r="AB9" s="31">
        <f>'Qtde. Mensal'!AB9/'Qtde. Mensal'!$AM9</f>
        <v>8.1712575307793071E-3</v>
      </c>
      <c r="AC9" s="31">
        <f>'Qtde. Mensal'!AC9/'Qtde. Mensal'!$AM9</f>
        <v>7.6113088922653394E-2</v>
      </c>
      <c r="AD9" s="31">
        <f>'Qtde. Mensal'!AD9/'Qtde. Mensal'!$AM9</f>
        <v>9.3727318321682115E-2</v>
      </c>
      <c r="AE9" s="31">
        <f>'Qtde. Mensal'!AE9/'Qtde. Mensal'!$AM9</f>
        <v>1.262965139993321E-2</v>
      </c>
      <c r="AF9" s="31">
        <f>'Qtde. Mensal'!AF9/'Qtde. Mensal'!$AM9</f>
        <v>6.2439695232180291E-3</v>
      </c>
      <c r="AG9" s="31">
        <f>'Qtde. Mensal'!AG9/'Qtde. Mensal'!$AM9</f>
        <v>1.4664147883618423E-3</v>
      </c>
      <c r="AH9" s="31">
        <f>'Qtde. Mensal'!AH9/'Qtde. Mensal'!$AM9</f>
        <v>6.6316452311328489E-2</v>
      </c>
      <c r="AI9" s="31">
        <f>'Qtde. Mensal'!AI9/'Qtde. Mensal'!$AM9</f>
        <v>5.0023228503160183E-2</v>
      </c>
      <c r="AJ9" s="31">
        <f>'Qtde. Mensal'!AJ9/'Qtde. Mensal'!$AM9</f>
        <v>6.9057045999829942E-3</v>
      </c>
      <c r="AK9" s="31">
        <f>'Qtde. Mensal'!AK9/'Qtde. Mensal'!$AM9</f>
        <v>0.28930638580510487</v>
      </c>
      <c r="AL9" s="32">
        <f>'Qtde. Mensal'!AL9/'Qtde. Mensal'!$AM9</f>
        <v>4.8440979269331105E-3</v>
      </c>
      <c r="AM9" s="32">
        <f>'Qtde. Mensal'!AM9/'Qtde. Mensal'!$AM9</f>
        <v>1</v>
      </c>
    </row>
    <row r="10" spans="1:39" x14ac:dyDescent="0.35">
      <c r="A10" s="5">
        <v>45078</v>
      </c>
      <c r="B10" s="30">
        <f>'Qtde. Mensal'!B10/'Qtde. Mensal'!$AM10</f>
        <v>0.44335359961240411</v>
      </c>
      <c r="C10" s="31">
        <f>'Qtde. Mensal'!C10/'Qtde. Mensal'!$AM10</f>
        <v>0.17832043541341366</v>
      </c>
      <c r="D10" s="31">
        <f>'Qtde. Mensal'!D10/'Qtde. Mensal'!$AM10</f>
        <v>3.587631689122827E-2</v>
      </c>
      <c r="E10" s="31">
        <f>'Qtde. Mensal'!E10/'Qtde. Mensal'!$AM10</f>
        <v>1.433341144935054E-2</v>
      </c>
      <c r="F10" s="32">
        <f>'Qtde. Mensal'!F10/'Qtde. Mensal'!$AM10</f>
        <v>0.3281162366336034</v>
      </c>
      <c r="G10" s="30">
        <f>'Qtde. Mensal'!G10/'Qtde. Mensal'!$AM10</f>
        <v>6.9544759161297293E-2</v>
      </c>
      <c r="H10" s="31">
        <f>'Qtde. Mensal'!H10/'Qtde. Mensal'!$AM10</f>
        <v>0.19963820873828589</v>
      </c>
      <c r="I10" s="31">
        <f>'Qtde. Mensal'!I10/'Qtde. Mensal'!$AM10</f>
        <v>0.3589356385457782</v>
      </c>
      <c r="J10" s="31">
        <f>'Qtde. Mensal'!J10/'Qtde. Mensal'!$AM10</f>
        <v>0.17317926046074406</v>
      </c>
      <c r="K10" s="31">
        <f>'Qtde. Mensal'!K10/'Qtde. Mensal'!$AM10</f>
        <v>0.19870213309389456</v>
      </c>
      <c r="L10" s="30">
        <f>'Qtde. Mensal'!L10/'Qtde. Mensal'!$AM10</f>
        <v>2.3434805161976634E-3</v>
      </c>
      <c r="M10" s="31">
        <f>'Qtde. Mensal'!M10/'Qtde. Mensal'!$AM10</f>
        <v>9.9966559322971112E-3</v>
      </c>
      <c r="N10" s="31">
        <f>'Qtde. Mensal'!N10/'Qtde. Mensal'!$AM10</f>
        <v>1.0901134086582389E-2</v>
      </c>
      <c r="O10" s="31">
        <f>'Qtde. Mensal'!O10/'Qtde. Mensal'!$AM10</f>
        <v>2.2934511568631064E-3</v>
      </c>
      <c r="P10" s="31">
        <f>'Qtde. Mensal'!P10/'Qtde. Mensal'!$AM10</f>
        <v>4.7387019224439608E-2</v>
      </c>
      <c r="Q10" s="31">
        <f>'Qtde. Mensal'!Q10/'Qtde. Mensal'!$AM10</f>
        <v>3.0321741443004712E-2</v>
      </c>
      <c r="R10" s="31">
        <f>'Qtde. Mensal'!R10/'Qtde. Mensal'!$AM10</f>
        <v>2.3856105030057112E-2</v>
      </c>
      <c r="S10" s="31">
        <f>'Qtde. Mensal'!S10/'Qtde. Mensal'!$AM10</f>
        <v>1.7337806133599455E-2</v>
      </c>
      <c r="T10" s="31">
        <f>'Qtde. Mensal'!T10/'Qtde. Mensal'!$AM10</f>
        <v>3.2513817319110953E-2</v>
      </c>
      <c r="U10" s="31">
        <f>'Qtde. Mensal'!U10/'Qtde. Mensal'!$AM10</f>
        <v>1.4283382090015983E-2</v>
      </c>
      <c r="V10" s="31">
        <f>'Qtde. Mensal'!V10/'Qtde. Mensal'!$AM10</f>
        <v>8.7162993019587812E-2</v>
      </c>
      <c r="W10" s="31">
        <f>'Qtde. Mensal'!W10/'Qtde. Mensal'!$AM10</f>
        <v>1.6252958973292222E-2</v>
      </c>
      <c r="X10" s="31">
        <f>'Qtde. Mensal'!X10/'Qtde. Mensal'!$AM10</f>
        <v>2.3498000142188707E-2</v>
      </c>
      <c r="Y10" s="31">
        <f>'Qtde. Mensal'!Y10/'Qtde. Mensal'!$AM10</f>
        <v>2.1993169675888744E-2</v>
      </c>
      <c r="Z10" s="31">
        <f>'Qtde. Mensal'!Z10/'Qtde. Mensal'!$AM10</f>
        <v>1.2325654265529508E-2</v>
      </c>
      <c r="AA10" s="31">
        <f>'Qtde. Mensal'!AA10/'Qtde. Mensal'!$AM10</f>
        <v>3.273105006358995E-2</v>
      </c>
      <c r="AB10" s="31">
        <f>'Qtde. Mensal'!AB10/'Qtde. Mensal'!$AM10</f>
        <v>8.2706430352548991E-3</v>
      </c>
      <c r="AC10" s="31">
        <f>'Qtde. Mensal'!AC10/'Qtde. Mensal'!$AM10</f>
        <v>7.5474554804530025E-2</v>
      </c>
      <c r="AD10" s="31">
        <f>'Qtde. Mensal'!AD10/'Qtde. Mensal'!$AM10</f>
        <v>9.4279011103884647E-2</v>
      </c>
      <c r="AE10" s="31">
        <f>'Qtde. Mensal'!AE10/'Qtde. Mensal'!$AM10</f>
        <v>1.2764069440750756E-2</v>
      </c>
      <c r="AF10" s="31">
        <f>'Qtde. Mensal'!AF10/'Qtde. Mensal'!$AM10</f>
        <v>6.231288361327832E-3</v>
      </c>
      <c r="AG10" s="31">
        <f>'Qtde. Mensal'!AG10/'Qtde. Mensal'!$AM10</f>
        <v>1.4784992245449303E-3</v>
      </c>
      <c r="AH10" s="31">
        <f>'Qtde. Mensal'!AH10/'Qtde. Mensal'!$AM10</f>
        <v>6.5448934506302389E-2</v>
      </c>
      <c r="AI10" s="31">
        <f>'Qtde. Mensal'!AI10/'Qtde. Mensal'!$AM10</f>
        <v>4.9692319440092475E-2</v>
      </c>
      <c r="AJ10" s="31">
        <f>'Qtde. Mensal'!AJ10/'Qtde. Mensal'!$AM10</f>
        <v>6.9817287513461845E-3</v>
      </c>
      <c r="AK10" s="31">
        <f>'Qtde. Mensal'!AK10/'Qtde. Mensal'!$AM10</f>
        <v>0.28936191501855035</v>
      </c>
      <c r="AL10" s="32">
        <f>'Qtde. Mensal'!AL10/'Qtde. Mensal'!$AM10</f>
        <v>4.8186172411704767E-3</v>
      </c>
      <c r="AM10" s="32">
        <f>'Qtde. Mensal'!AM10/'Qtde. Mensal'!$AM10</f>
        <v>1</v>
      </c>
    </row>
    <row r="11" spans="1:39" x14ac:dyDescent="0.35">
      <c r="A11" s="3">
        <v>45108</v>
      </c>
      <c r="B11" s="30"/>
      <c r="C11" s="31"/>
      <c r="D11" s="31"/>
      <c r="E11" s="31"/>
      <c r="F11" s="32"/>
      <c r="G11" s="30"/>
      <c r="H11" s="31"/>
      <c r="I11" s="31"/>
      <c r="J11" s="31"/>
      <c r="K11" s="31"/>
      <c r="L11" s="30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2"/>
      <c r="AM11" s="32"/>
    </row>
    <row r="12" spans="1:39" x14ac:dyDescent="0.35">
      <c r="A12" s="3">
        <v>45139</v>
      </c>
      <c r="B12" s="30"/>
      <c r="C12" s="31"/>
      <c r="D12" s="31"/>
      <c r="E12" s="31"/>
      <c r="F12" s="32"/>
      <c r="G12" s="30"/>
      <c r="H12" s="31"/>
      <c r="I12" s="31"/>
      <c r="J12" s="31"/>
      <c r="K12" s="31"/>
      <c r="L12" s="30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2"/>
      <c r="AM12" s="32"/>
    </row>
    <row r="13" spans="1:39" x14ac:dyDescent="0.35">
      <c r="A13" s="3">
        <v>45170</v>
      </c>
      <c r="B13" s="30"/>
      <c r="C13" s="31"/>
      <c r="D13" s="31"/>
      <c r="E13" s="31"/>
      <c r="F13" s="32"/>
      <c r="G13" s="30"/>
      <c r="H13" s="31"/>
      <c r="I13" s="31"/>
      <c r="J13" s="31"/>
      <c r="K13" s="31"/>
      <c r="L13" s="30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2"/>
      <c r="AM13" s="32"/>
    </row>
    <row r="14" spans="1:39" x14ac:dyDescent="0.35">
      <c r="A14" s="3">
        <v>45200</v>
      </c>
      <c r="B14" s="30"/>
      <c r="C14" s="31"/>
      <c r="D14" s="31"/>
      <c r="E14" s="31"/>
      <c r="F14" s="32"/>
      <c r="G14" s="30"/>
      <c r="H14" s="31"/>
      <c r="I14" s="31"/>
      <c r="J14" s="31"/>
      <c r="K14" s="31"/>
      <c r="L14" s="30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2"/>
      <c r="AM14" s="32"/>
    </row>
    <row r="15" spans="1:39" x14ac:dyDescent="0.35">
      <c r="A15" s="3">
        <v>45231</v>
      </c>
      <c r="B15" s="30"/>
      <c r="C15" s="31"/>
      <c r="D15" s="31"/>
      <c r="E15" s="31"/>
      <c r="F15" s="32"/>
      <c r="G15" s="30"/>
      <c r="H15" s="31"/>
      <c r="I15" s="31"/>
      <c r="J15" s="31"/>
      <c r="K15" s="31"/>
      <c r="L15" s="30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2"/>
      <c r="AM15" s="32"/>
    </row>
    <row r="16" spans="1:39" ht="15" thickBot="1" x14ac:dyDescent="0.4">
      <c r="A16" s="4">
        <v>45261</v>
      </c>
      <c r="B16" s="33"/>
      <c r="C16" s="34"/>
      <c r="D16" s="34"/>
      <c r="E16" s="34"/>
      <c r="F16" s="35"/>
      <c r="G16" s="33"/>
      <c r="H16" s="34"/>
      <c r="I16" s="34"/>
      <c r="J16" s="34"/>
      <c r="K16" s="34"/>
      <c r="L16" s="33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5"/>
      <c r="AM16" s="35"/>
    </row>
  </sheetData>
  <mergeCells count="4">
    <mergeCell ref="B3:F3"/>
    <mergeCell ref="G3:K3"/>
    <mergeCell ref="A2:AM2"/>
    <mergeCell ref="L3:AL3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M16"/>
  <sheetViews>
    <sheetView workbookViewId="0">
      <pane xSplit="1" ySplit="4" topLeftCell="X5" activePane="bottomRight" state="frozen"/>
      <selection activeCell="A2" sqref="A2"/>
      <selection pane="topRight" activeCell="A2" sqref="A2"/>
      <selection pane="bottomLeft" activeCell="A2" sqref="A2"/>
      <selection pane="bottomRight" activeCell="A2" sqref="A2:AM2"/>
    </sheetView>
  </sheetViews>
  <sheetFormatPr defaultColWidth="9.1796875" defaultRowHeight="14.5" x14ac:dyDescent="0.35"/>
  <cols>
    <col min="1" max="1" width="12.6328125" style="1" customWidth="1"/>
    <col min="2" max="2" width="9.6328125" style="1" customWidth="1"/>
    <col min="3" max="3" width="10.7265625" style="1" customWidth="1"/>
    <col min="4" max="39" width="9.6328125" style="1" customWidth="1"/>
    <col min="40" max="16384" width="9.1796875" style="1"/>
  </cols>
  <sheetData>
    <row r="2" spans="1:39" ht="15" thickBot="1" x14ac:dyDescent="0.4">
      <c r="A2" s="49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39" ht="15" thickBot="1" x14ac:dyDescent="0.4">
      <c r="B3" s="50" t="s">
        <v>18</v>
      </c>
      <c r="C3" s="51"/>
      <c r="D3" s="51"/>
      <c r="E3" s="51"/>
      <c r="F3" s="52"/>
      <c r="G3" s="50" t="s">
        <v>19</v>
      </c>
      <c r="H3" s="51"/>
      <c r="I3" s="51"/>
      <c r="J3" s="51"/>
      <c r="K3" s="52"/>
      <c r="L3" s="50" t="s">
        <v>52</v>
      </c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2"/>
    </row>
    <row r="4" spans="1:39" ht="28.5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40" t="s">
        <v>4</v>
      </c>
    </row>
    <row r="5" spans="1:39" x14ac:dyDescent="0.35">
      <c r="A5" s="2">
        <v>44927</v>
      </c>
      <c r="B5" s="36">
        <f>'Qtde. Acum. Anual'!B5/'Qtde. Acum. Anual'!$AM5</f>
        <v>0.47017820726074916</v>
      </c>
      <c r="C5" s="37">
        <f>'Qtde. Acum. Anual'!C5/'Qtde. Acum. Anual'!$AM5</f>
        <v>0.1737788551281855</v>
      </c>
      <c r="D5" s="37">
        <f>'Qtde. Acum. Anual'!D5/'Qtde. Acum. Anual'!$AM5</f>
        <v>3.9235979812065981E-2</v>
      </c>
      <c r="E5" s="37">
        <f>'Qtde. Acum. Anual'!E5/'Qtde. Acum. Anual'!$AM5</f>
        <v>1.4798874756557908E-2</v>
      </c>
      <c r="F5" s="38">
        <f>'Qtde. Acum. Anual'!F5/'Qtde. Acum. Anual'!$AM5</f>
        <v>0.30200808304244142</v>
      </c>
      <c r="G5" s="36">
        <f>'Qtde. Acum. Anual'!G5/'Qtde. Acum. Anual'!$AM5</f>
        <v>7.0012961720302247E-2</v>
      </c>
      <c r="H5" s="37">
        <f>'Qtde. Acum. Anual'!H5/'Qtde. Acum. Anual'!$AM5</f>
        <v>0.19980612064235925</v>
      </c>
      <c r="I5" s="37">
        <f>'Qtde. Acum. Anual'!I5/'Qtde. Acum. Anual'!$AM5</f>
        <v>0.35815768708702278</v>
      </c>
      <c r="J5" s="37">
        <f>'Qtde. Acum. Anual'!J5/'Qtde. Acum. Anual'!$AM5</f>
        <v>0.17300290054010811</v>
      </c>
      <c r="K5" s="37">
        <f>'Qtde. Acum. Anual'!K5/'Qtde. Acum. Anual'!$AM5</f>
        <v>0.19902033001020764</v>
      </c>
      <c r="L5" s="36">
        <f>'Qtde. Acum. Anual'!L5/'Qtde. Acum. Anual'!$AM5</f>
        <v>2.3857871348915084E-3</v>
      </c>
      <c r="M5" s="37">
        <f>'Qtde. Acum. Anual'!M5/'Qtde. Acum. Anual'!$AM5</f>
        <v>1.0180305616818324E-2</v>
      </c>
      <c r="N5" s="37">
        <f>'Qtde. Acum. Anual'!N5/'Qtde. Acum. Anual'!$AM5</f>
        <v>1.1077571415144448E-2</v>
      </c>
      <c r="O5" s="37">
        <f>'Qtde. Acum. Anual'!O5/'Qtde. Acum. Anual'!$AM5</f>
        <v>2.3333282331623319E-3</v>
      </c>
      <c r="P5" s="37">
        <f>'Qtde. Acum. Anual'!P5/'Qtde. Acum. Anual'!$AM5</f>
        <v>4.7837053908078887E-2</v>
      </c>
      <c r="Q5" s="37">
        <f>'Qtde. Acum. Anual'!Q5/'Qtde. Acum. Anual'!$AM5</f>
        <v>3.0767145864162047E-2</v>
      </c>
      <c r="R5" s="37">
        <f>'Qtde. Acum. Anual'!R5/'Qtde. Acum. Anual'!$AM5</f>
        <v>2.400978358517249E-2</v>
      </c>
      <c r="S5" s="37">
        <f>'Qtde. Acum. Anual'!S5/'Qtde. Acum. Anual'!$AM5</f>
        <v>1.7439306143593129E-2</v>
      </c>
      <c r="T5" s="37">
        <f>'Qtde. Acum. Anual'!T5/'Qtde. Acum. Anual'!$AM5</f>
        <v>3.2507032771513067E-2</v>
      </c>
      <c r="U5" s="37">
        <f>'Qtde. Acum. Anual'!U5/'Qtde. Acum. Anual'!$AM5</f>
        <v>1.4528929991409855E-2</v>
      </c>
      <c r="V5" s="37">
        <f>'Qtde. Acum. Anual'!V5/'Qtde. Acum. Anual'!$AM5</f>
        <v>8.7140793134878394E-2</v>
      </c>
      <c r="W5" s="37">
        <f>'Qtde. Acum. Anual'!W5/'Qtde. Acum. Anual'!$AM5</f>
        <v>1.6048052353983926E-2</v>
      </c>
      <c r="X5" s="37">
        <f>'Qtde. Acum. Anual'!X5/'Qtde. Acum. Anual'!$AM5</f>
        <v>2.3203227971086402E-2</v>
      </c>
      <c r="Y5" s="37">
        <f>'Qtde. Acum. Anual'!Y5/'Qtde. Acum. Anual'!$AM5</f>
        <v>2.2147492573786724E-2</v>
      </c>
      <c r="Z5" s="37">
        <f>'Qtde. Acum. Anual'!Z5/'Qtde. Acum. Anual'!$AM5</f>
        <v>1.2497240443190288E-2</v>
      </c>
      <c r="AA5" s="37">
        <f>'Qtde. Acum. Anual'!AA5/'Qtde. Acum. Anual'!$AM5</f>
        <v>3.3180255343704168E-2</v>
      </c>
      <c r="AB5" s="37">
        <f>'Qtde. Acum. Anual'!AB5/'Qtde. Acum. Anual'!$AM5</f>
        <v>8.4316755591791054E-3</v>
      </c>
      <c r="AC5" s="37">
        <f>'Qtde. Acum. Anual'!AC5/'Qtde. Acum. Anual'!$AM5</f>
        <v>7.4525520162797454E-2</v>
      </c>
      <c r="AD5" s="37">
        <f>'Qtde. Acum. Anual'!AD5/'Qtde. Acum. Anual'!$AM5</f>
        <v>9.5062087295984046E-2</v>
      </c>
      <c r="AE5" s="37">
        <f>'Qtde. Acum. Anual'!AE5/'Qtde. Acum. Anual'!$AM5</f>
        <v>1.2949698470604436E-2</v>
      </c>
      <c r="AF5" s="37">
        <f>'Qtde. Acum. Anual'!AF5/'Qtde. Acum. Anual'!$AM5</f>
        <v>6.312554508077578E-3</v>
      </c>
      <c r="AG5" s="37">
        <f>'Qtde. Acum. Anual'!AG5/'Qtde. Acum. Anual'!$AM5</f>
        <v>1.5005431682116543E-3</v>
      </c>
      <c r="AH5" s="37">
        <f>'Qtde. Acum. Anual'!AH5/'Qtde. Acum. Anual'!$AM5</f>
        <v>6.4160515496140991E-2</v>
      </c>
      <c r="AI5" s="37">
        <f>'Qtde. Acum. Anual'!AI5/'Qtde. Acum. Anual'!$AM5</f>
        <v>4.9369290996085252E-2</v>
      </c>
      <c r="AJ5" s="37">
        <f>'Qtde. Acum. Anual'!AJ5/'Qtde. Acum. Anual'!$AM5</f>
        <v>7.1103669718754715E-3</v>
      </c>
      <c r="AK5" s="37">
        <f>'Qtde. Acum. Anual'!AK5/'Qtde. Acum. Anual'!$AM5</f>
        <v>0.2884747792900999</v>
      </c>
      <c r="AL5" s="38">
        <f>'Qtde. Acum. Anual'!AL5/'Qtde. Acum. Anual'!$AM5</f>
        <v>4.8196615963680958E-3</v>
      </c>
      <c r="AM5" s="38">
        <f>'Qtde. Acum. Anual'!AM5/'Qtde. Acum. Anual'!$AM5</f>
        <v>1</v>
      </c>
    </row>
    <row r="6" spans="1:39" x14ac:dyDescent="0.35">
      <c r="A6" s="3">
        <v>44958</v>
      </c>
      <c r="B6" s="30">
        <f>'Qtde. Acum. Anual'!B6/'Qtde. Acum. Anual'!$AM6</f>
        <v>0.46459540207481209</v>
      </c>
      <c r="C6" s="31">
        <f>'Qtde. Acum. Anual'!C6/'Qtde. Acum. Anual'!$AM6</f>
        <v>0.17081834363006618</v>
      </c>
      <c r="D6" s="31">
        <f>'Qtde. Acum. Anual'!D6/'Qtde. Acum. Anual'!$AM6</f>
        <v>3.9026341420249598E-2</v>
      </c>
      <c r="E6" s="31">
        <f>'Qtde. Acum. Anual'!E6/'Qtde. Acum. Anual'!$AM6</f>
        <v>1.5135689075936735E-2</v>
      </c>
      <c r="F6" s="32">
        <f>'Qtde. Acum. Anual'!F6/'Qtde. Acum. Anual'!$AM6</f>
        <v>0.31042422379893542</v>
      </c>
      <c r="G6" s="30">
        <f>'Qtde. Acum. Anual'!G6/'Qtde. Acum. Anual'!$AM6</f>
        <v>6.9870502117441946E-2</v>
      </c>
      <c r="H6" s="31">
        <f>'Qtde. Acum. Anual'!H6/'Qtde. Acum. Anual'!$AM6</f>
        <v>0.19968945380580519</v>
      </c>
      <c r="I6" s="31">
        <f>'Qtde. Acum. Anual'!I6/'Qtde. Acum. Anual'!$AM6</f>
        <v>0.3583215199424587</v>
      </c>
      <c r="J6" s="31">
        <f>'Qtde. Acum. Anual'!J6/'Qtde. Acum. Anual'!$AM6</f>
        <v>0.17308197068286083</v>
      </c>
      <c r="K6" s="31">
        <f>'Qtde. Acum. Anual'!K6/'Qtde. Acum. Anual'!$AM6</f>
        <v>0.19903655345143337</v>
      </c>
      <c r="L6" s="30">
        <f>'Qtde. Acum. Anual'!L6/'Qtde. Acum. Anual'!$AM6</f>
        <v>2.3832058722766669E-3</v>
      </c>
      <c r="M6" s="31">
        <f>'Qtde. Acum. Anual'!M6/'Qtde. Acum. Anual'!$AM6</f>
        <v>1.012832601012713E-2</v>
      </c>
      <c r="N6" s="31">
        <f>'Qtde. Acum. Anual'!N6/'Qtde. Acum. Anual'!$AM6</f>
        <v>1.1049680814236098E-2</v>
      </c>
      <c r="O6" s="31">
        <f>'Qtde. Acum. Anual'!O6/'Qtde. Acum. Anual'!$AM6</f>
        <v>2.3270038271201174E-3</v>
      </c>
      <c r="P6" s="31">
        <f>'Qtde. Acum. Anual'!P6/'Qtde. Acum. Anual'!$AM6</f>
        <v>4.7688033209429749E-2</v>
      </c>
      <c r="Q6" s="31">
        <f>'Qtde. Acum. Anual'!Q6/'Qtde. Acum. Anual'!$AM6</f>
        <v>3.0647453539144425E-2</v>
      </c>
      <c r="R6" s="31">
        <f>'Qtde. Acum. Anual'!R6/'Qtde. Acum. Anual'!$AM6</f>
        <v>2.3991696446775169E-2</v>
      </c>
      <c r="S6" s="31">
        <f>'Qtde. Acum. Anual'!S6/'Qtde. Acum. Anual'!$AM6</f>
        <v>1.7386760352685771E-2</v>
      </c>
      <c r="T6" s="31">
        <f>'Qtde. Acum. Anual'!T6/'Qtde. Acum. Anual'!$AM6</f>
        <v>3.2538592569252581E-2</v>
      </c>
      <c r="U6" s="31">
        <f>'Qtde. Acum. Anual'!U6/'Qtde. Acum. Anual'!$AM6</f>
        <v>1.4482190827467495E-2</v>
      </c>
      <c r="V6" s="31">
        <f>'Qtde. Acum. Anual'!V6/'Qtde. Acum. Anual'!$AM6</f>
        <v>8.7169969931905844E-2</v>
      </c>
      <c r="W6" s="31">
        <f>'Qtde. Acum. Anual'!W6/'Qtde. Acum. Anual'!$AM6</f>
        <v>1.6122812230760813E-2</v>
      </c>
      <c r="X6" s="31">
        <f>'Qtde. Acum. Anual'!X6/'Qtde. Acum. Anual'!$AM6</f>
        <v>2.3342383456987796E-2</v>
      </c>
      <c r="Y6" s="31">
        <f>'Qtde. Acum. Anual'!Y6/'Qtde. Acum. Anual'!$AM6</f>
        <v>2.2149584732654645E-2</v>
      </c>
      <c r="Z6" s="31">
        <f>'Qtde. Acum. Anual'!Z6/'Qtde. Acum. Anual'!$AM6</f>
        <v>1.2446959319883506E-2</v>
      </c>
      <c r="AA6" s="31">
        <f>'Qtde. Acum. Anual'!AA6/'Qtde. Acum. Anual'!$AM6</f>
        <v>3.3042617293369297E-2</v>
      </c>
      <c r="AB6" s="31">
        <f>'Qtde. Acum. Anual'!AB6/'Qtde. Acum. Anual'!$AM6</f>
        <v>8.3962268099300637E-3</v>
      </c>
      <c r="AC6" s="31">
        <f>'Qtde. Acum. Anual'!AC6/'Qtde. Acum. Anual'!$AM6</f>
        <v>7.4828837867263923E-2</v>
      </c>
      <c r="AD6" s="31">
        <f>'Qtde. Acum. Anual'!AD6/'Qtde. Acum. Anual'!$AM6</f>
        <v>9.4843940672164506E-2</v>
      </c>
      <c r="AE6" s="31">
        <f>'Qtde. Acum. Anual'!AE6/'Qtde. Acum. Anual'!$AM6</f>
        <v>1.2888205163772162E-2</v>
      </c>
      <c r="AF6" s="31">
        <f>'Qtde. Acum. Anual'!AF6/'Qtde. Acum. Anual'!$AM6</f>
        <v>6.311967986358448E-3</v>
      </c>
      <c r="AG6" s="31">
        <f>'Qtde. Acum. Anual'!AG6/'Qtde. Acum. Anual'!$AM6</f>
        <v>1.4965289258174856E-3</v>
      </c>
      <c r="AH6" s="31">
        <f>'Qtde. Acum. Anual'!AH6/'Qtde. Acum. Anual'!$AM6</f>
        <v>6.4567181473414337E-2</v>
      </c>
      <c r="AI6" s="31">
        <f>'Qtde. Acum. Anual'!AI6/'Qtde. Acum. Anual'!$AM6</f>
        <v>4.9508022841946095E-2</v>
      </c>
      <c r="AJ6" s="31">
        <f>'Qtde. Acum. Anual'!AJ6/'Qtde. Acum. Anual'!$AM6</f>
        <v>7.0754787487511484E-3</v>
      </c>
      <c r="AK6" s="31">
        <f>'Qtde. Acum. Anual'!AK6/'Qtde. Acum. Anual'!$AM6</f>
        <v>0.28835356108713889</v>
      </c>
      <c r="AL6" s="32">
        <f>'Qtde. Acum. Anual'!AL6/'Qtde. Acum. Anual'!$AM6</f>
        <v>4.8327779893658556E-3</v>
      </c>
      <c r="AM6" s="32">
        <f>'Qtde. Acum. Anual'!AM6/'Qtde. Acum. Anual'!$AM6</f>
        <v>1</v>
      </c>
    </row>
    <row r="7" spans="1:39" x14ac:dyDescent="0.35">
      <c r="A7" s="3">
        <v>44986</v>
      </c>
      <c r="B7" s="30">
        <f>'Qtde. Acum. Anual'!B7/'Qtde. Acum. Anual'!$AM7</f>
        <v>0.46507219713441489</v>
      </c>
      <c r="C7" s="31">
        <f>'Qtde. Acum. Anual'!C7/'Qtde. Acum. Anual'!$AM7</f>
        <v>0.17458385673735141</v>
      </c>
      <c r="D7" s="31">
        <f>'Qtde. Acum. Anual'!D7/'Qtde. Acum. Anual'!$AM7</f>
        <v>3.8446619907264078E-2</v>
      </c>
      <c r="E7" s="31">
        <f>'Qtde. Acum. Anual'!E7/'Qtde. Acum. Anual'!$AM7</f>
        <v>1.5467058265789996E-2</v>
      </c>
      <c r="F7" s="32">
        <f>'Qtde. Acum. Anual'!F7/'Qtde. Acum. Anual'!$AM7</f>
        <v>0.30643026795517964</v>
      </c>
      <c r="G7" s="30">
        <f>'Qtde. Acum. Anual'!G7/'Qtde. Acum. Anual'!$AM7</f>
        <v>6.9924799841209404E-2</v>
      </c>
      <c r="H7" s="31">
        <f>'Qtde. Acum. Anual'!H7/'Qtde. Acum. Anual'!$AM7</f>
        <v>0.19973571803914172</v>
      </c>
      <c r="I7" s="31">
        <f>'Qtde. Acum. Anual'!I7/'Qtde. Acum. Anual'!$AM7</f>
        <v>0.35825586558470801</v>
      </c>
      <c r="J7" s="31">
        <f>'Qtde. Acum. Anual'!J7/'Qtde. Acum. Anual'!$AM7</f>
        <v>0.17303707183178951</v>
      </c>
      <c r="K7" s="31">
        <f>'Qtde. Acum. Anual'!K7/'Qtde. Acum. Anual'!$AM7</f>
        <v>0.19904654470315133</v>
      </c>
      <c r="L7" s="30">
        <f>'Qtde. Acum. Anual'!L7/'Qtde. Acum. Anual'!$AM7</f>
        <v>2.3794865955193058E-3</v>
      </c>
      <c r="M7" s="31">
        <f>'Qtde. Acum. Anual'!M7/'Qtde. Acum. Anual'!$AM7</f>
        <v>1.0146624296147627E-2</v>
      </c>
      <c r="N7" s="31">
        <f>'Qtde. Acum. Anual'!N7/'Qtde. Acum. Anual'!$AM7</f>
        <v>1.1048520096144227E-2</v>
      </c>
      <c r="O7" s="31">
        <f>'Qtde. Acum. Anual'!O7/'Qtde. Acum. Anual'!$AM7</f>
        <v>2.3265036769750075E-3</v>
      </c>
      <c r="P7" s="31">
        <f>'Qtde. Acum. Anual'!P7/'Qtde. Acum. Anual'!$AM7</f>
        <v>4.7758565538881755E-2</v>
      </c>
      <c r="Q7" s="31">
        <f>'Qtde. Acum. Anual'!Q7/'Qtde. Acum. Anual'!$AM7</f>
        <v>3.0691344054071045E-2</v>
      </c>
      <c r="R7" s="31">
        <f>'Qtde. Acum. Anual'!R7/'Qtde. Acum. Anual'!$AM7</f>
        <v>2.39925634124479E-2</v>
      </c>
      <c r="S7" s="31">
        <f>'Qtde. Acum. Anual'!S7/'Qtde. Acum. Anual'!$AM7</f>
        <v>1.7421495328211387E-2</v>
      </c>
      <c r="T7" s="31">
        <f>'Qtde. Acum. Anual'!T7/'Qtde. Acum. Anual'!$AM7</f>
        <v>3.2520440928592867E-2</v>
      </c>
      <c r="U7" s="31">
        <f>'Qtde. Acum. Anual'!U7/'Qtde. Acum. Anual'!$AM7</f>
        <v>1.4483711113404402E-2</v>
      </c>
      <c r="V7" s="31">
        <f>'Qtde. Acum. Anual'!V7/'Qtde. Acum. Anual'!$AM7</f>
        <v>8.7165599693489859E-2</v>
      </c>
      <c r="W7" s="31">
        <f>'Qtde. Acum. Anual'!W7/'Qtde. Acum. Anual'!$AM7</f>
        <v>1.608664209682668E-2</v>
      </c>
      <c r="X7" s="31">
        <f>'Qtde. Acum. Anual'!X7/'Qtde. Acum. Anual'!$AM7</f>
        <v>2.3248034788426158E-2</v>
      </c>
      <c r="Y7" s="31">
        <f>'Qtde. Acum. Anual'!Y7/'Qtde. Acum. Anual'!$AM7</f>
        <v>2.2124717836304132E-2</v>
      </c>
      <c r="Z7" s="31">
        <f>'Qtde. Acum. Anual'!Z7/'Qtde. Acum. Anual'!$AM7</f>
        <v>1.2464824679917932E-2</v>
      </c>
      <c r="AA7" s="31">
        <f>'Qtde. Acum. Anual'!AA7/'Qtde. Acum. Anual'!$AM7</f>
        <v>3.3094158949546426E-2</v>
      </c>
      <c r="AB7" s="31">
        <f>'Qtde. Acum. Anual'!AB7/'Qtde. Acum. Anual'!$AM7</f>
        <v>8.4076774621340174E-3</v>
      </c>
      <c r="AC7" s="31">
        <f>'Qtde. Acum. Anual'!AC7/'Qtde. Acum. Anual'!$AM7</f>
        <v>7.4698007249170362E-2</v>
      </c>
      <c r="AD7" s="31">
        <f>'Qtde. Acum. Anual'!AD7/'Qtde. Acum. Anual'!$AM7</f>
        <v>9.4976626229628755E-2</v>
      </c>
      <c r="AE7" s="31">
        <f>'Qtde. Acum. Anual'!AE7/'Qtde. Acum. Anual'!$AM7</f>
        <v>1.2916365672287997E-2</v>
      </c>
      <c r="AF7" s="31">
        <f>'Qtde. Acum. Anual'!AF7/'Qtde. Acum. Anual'!$AM7</f>
        <v>6.2970594084812998E-3</v>
      </c>
      <c r="AG7" s="31">
        <f>'Qtde. Acum. Anual'!AG7/'Qtde. Acum. Anual'!$AM7</f>
        <v>1.4977559361627002E-3</v>
      </c>
      <c r="AH7" s="31">
        <f>'Qtde. Acum. Anual'!AH7/'Qtde. Acum. Anual'!$AM7</f>
        <v>6.4402319070252581E-2</v>
      </c>
      <c r="AI7" s="31">
        <f>'Qtde. Acum. Anual'!AI7/'Qtde. Acum. Anual'!$AM7</f>
        <v>4.9420805759480484E-2</v>
      </c>
      <c r="AJ7" s="31">
        <f>'Qtde. Acum. Anual'!AJ7/'Qtde. Acum. Anual'!$AM7</f>
        <v>7.0862676578426383E-3</v>
      </c>
      <c r="AK7" s="31">
        <f>'Qtde. Acum. Anual'!AK7/'Qtde. Acum. Anual'!$AM7</f>
        <v>0.28852283227703585</v>
      </c>
      <c r="AL7" s="32">
        <f>'Qtde. Acum. Anual'!AL7/'Qtde. Acum. Anual'!$AM7</f>
        <v>4.8210501926166322E-3</v>
      </c>
      <c r="AM7" s="32">
        <f>'Qtde. Acum. Anual'!AM7/'Qtde. Acum. Anual'!$AM7</f>
        <v>1</v>
      </c>
    </row>
    <row r="8" spans="1:39" x14ac:dyDescent="0.35">
      <c r="A8" s="3">
        <v>45017</v>
      </c>
      <c r="B8" s="30">
        <f>'Qtde. Acum. Anual'!B8/'Qtde. Acum. Anual'!$AM8</f>
        <v>0.46478095604093767</v>
      </c>
      <c r="C8" s="31">
        <f>'Qtde. Acum. Anual'!C8/'Qtde. Acum. Anual'!$AM8</f>
        <v>0.17695927544961071</v>
      </c>
      <c r="D8" s="31">
        <f>'Qtde. Acum. Anual'!D8/'Qtde. Acum. Anual'!$AM8</f>
        <v>3.9089742310643709E-2</v>
      </c>
      <c r="E8" s="31">
        <f>'Qtde. Acum. Anual'!E8/'Qtde. Acum. Anual'!$AM8</f>
        <v>1.5436603688526104E-2</v>
      </c>
      <c r="F8" s="32">
        <f>'Qtde. Acum. Anual'!F8/'Qtde. Acum. Anual'!$AM8</f>
        <v>0.30373342251028185</v>
      </c>
      <c r="G8" s="30">
        <f>'Qtde. Acum. Anual'!G8/'Qtde. Acum. Anual'!$AM8</f>
        <v>6.9970955905447801E-2</v>
      </c>
      <c r="H8" s="31">
        <f>'Qtde. Acum. Anual'!H8/'Qtde. Acum. Anual'!$AM8</f>
        <v>0.19976991361906909</v>
      </c>
      <c r="I8" s="31">
        <f>'Qtde. Acum. Anual'!I8/'Qtde. Acum. Anual'!$AM8</f>
        <v>0.35819725842469657</v>
      </c>
      <c r="J8" s="31">
        <f>'Qtde. Acum. Anual'!J8/'Qtde. Acum. Anual'!$AM8</f>
        <v>0.17300605146889461</v>
      </c>
      <c r="K8" s="31">
        <f>'Qtde. Acum. Anual'!K8/'Qtde. Acum. Anual'!$AM8</f>
        <v>0.19905582058189192</v>
      </c>
      <c r="L8" s="30">
        <f>'Qtde. Acum. Anual'!L8/'Qtde. Acum. Anual'!$AM8</f>
        <v>2.3800021924719381E-3</v>
      </c>
      <c r="M8" s="31">
        <f>'Qtde. Acum. Anual'!M8/'Qtde. Acum. Anual'!$AM8</f>
        <v>1.0159890327134057E-2</v>
      </c>
      <c r="N8" s="31">
        <f>'Qtde. Acum. Anual'!N8/'Qtde. Acum. Anual'!$AM8</f>
        <v>1.106058982422041E-2</v>
      </c>
      <c r="O8" s="31">
        <f>'Qtde. Acum. Anual'!O8/'Qtde. Acum. Anual'!$AM8</f>
        <v>2.3264221198247502E-3</v>
      </c>
      <c r="P8" s="31">
        <f>'Qtde. Acum. Anual'!P8/'Qtde. Acum. Anual'!$AM8</f>
        <v>4.7811592756959558E-2</v>
      </c>
      <c r="Q8" s="31">
        <f>'Qtde. Acum. Anual'!Q8/'Qtde. Acum. Anual'!$AM8</f>
        <v>3.0716470267986584E-2</v>
      </c>
      <c r="R8" s="31">
        <f>'Qtde. Acum. Anual'!R8/'Qtde. Acum. Anual'!$AM8</f>
        <v>2.3982625275752616E-2</v>
      </c>
      <c r="S8" s="31">
        <f>'Qtde. Acum. Anual'!S8/'Qtde. Acum. Anual'!$AM8</f>
        <v>1.7439697783755755E-2</v>
      </c>
      <c r="T8" s="31">
        <f>'Qtde. Acum. Anual'!T8/'Qtde. Acum. Anual'!$AM8</f>
        <v>3.2502164758107528E-2</v>
      </c>
      <c r="U8" s="31">
        <f>'Qtde. Acum. Anual'!U8/'Qtde. Acum. Anual'!$AM8</f>
        <v>1.448786688492848E-2</v>
      </c>
      <c r="V8" s="31">
        <f>'Qtde. Acum. Anual'!V8/'Qtde. Acum. Anual'!$AM8</f>
        <v>8.7139366079995659E-2</v>
      </c>
      <c r="W8" s="31">
        <f>'Qtde. Acum. Anual'!W8/'Qtde. Acum. Anual'!$AM8</f>
        <v>1.6063244193336611E-2</v>
      </c>
      <c r="X8" s="31">
        <f>'Qtde. Acum. Anual'!X8/'Qtde. Acum. Anual'!$AM8</f>
        <v>2.3202326976396438E-2</v>
      </c>
      <c r="Y8" s="31">
        <f>'Qtde. Acum. Anual'!Y8/'Qtde. Acum. Anual'!$AM8</f>
        <v>2.2119332059728849E-2</v>
      </c>
      <c r="Z8" s="31">
        <f>'Qtde. Acum. Anual'!Z8/'Qtde. Acum. Anual'!$AM8</f>
        <v>1.2477690366302937E-2</v>
      </c>
      <c r="AA8" s="31">
        <f>'Qtde. Acum. Anual'!AA8/'Qtde. Acum. Anual'!$AM8</f>
        <v>3.3138043206477889E-2</v>
      </c>
      <c r="AB8" s="31">
        <f>'Qtde. Acum. Anual'!AB8/'Qtde. Acum. Anual'!$AM8</f>
        <v>8.415766583032485E-3</v>
      </c>
      <c r="AC8" s="31">
        <f>'Qtde. Acum. Anual'!AC8/'Qtde. Acum. Anual'!$AM8</f>
        <v>7.4601937012005626E-2</v>
      </c>
      <c r="AD8" s="31">
        <f>'Qtde. Acum. Anual'!AD8/'Qtde. Acum. Anual'!$AM8</f>
        <v>9.5041195069647935E-2</v>
      </c>
      <c r="AE8" s="31">
        <f>'Qtde. Acum. Anual'!AE8/'Qtde. Acum. Anual'!$AM8</f>
        <v>1.2933736846708028E-2</v>
      </c>
      <c r="AF8" s="31">
        <f>'Qtde. Acum. Anual'!AF8/'Qtde. Acum. Anual'!$AM8</f>
        <v>6.2984299191125659E-3</v>
      </c>
      <c r="AG8" s="31">
        <f>'Qtde. Acum. Anual'!AG8/'Qtde. Acum. Anual'!$AM8</f>
        <v>1.4974706510533103E-3</v>
      </c>
      <c r="AH8" s="31">
        <f>'Qtde. Acum. Anual'!AH8/'Qtde. Acum. Anual'!$AM8</f>
        <v>6.4290544410489869E-2</v>
      </c>
      <c r="AI8" s="31">
        <f>'Qtde. Acum. Anual'!AI8/'Qtde. Acum. Anual'!$AM8</f>
        <v>4.9386354202463699E-2</v>
      </c>
      <c r="AJ8" s="31">
        <f>'Qtde. Acum. Anual'!AJ8/'Qtde. Acum. Anual'!$AM8</f>
        <v>7.0935089281645193E-3</v>
      </c>
      <c r="AK8" s="31">
        <f>'Qtde. Acum. Anual'!AK8/'Qtde. Acum. Anual'!$AM8</f>
        <v>0.28861737546328287</v>
      </c>
      <c r="AL8" s="32">
        <f>'Qtde. Acum. Anual'!AL8/'Qtde. Acum. Anual'!$AM8</f>
        <v>4.8163558406590229E-3</v>
      </c>
      <c r="AM8" s="32">
        <f>'Qtde. Acum. Anual'!AM8/'Qtde. Acum. Anual'!$AM8</f>
        <v>1</v>
      </c>
    </row>
    <row r="9" spans="1:39" x14ac:dyDescent="0.35">
      <c r="A9" s="3">
        <v>45047</v>
      </c>
      <c r="B9" s="30">
        <f>'Qtde. Acum. Anual'!B9/'Qtde. Acum. Anual'!$AM9</f>
        <v>0.45740074043250778</v>
      </c>
      <c r="C9" s="31">
        <f>'Qtde. Acum. Anual'!C9/'Qtde. Acum. Anual'!$AM9</f>
        <v>0.17646555944241149</v>
      </c>
      <c r="D9" s="31">
        <f>'Qtde. Acum. Anual'!D9/'Qtde. Acum. Anual'!$AM9</f>
        <v>3.8706039129544643E-2</v>
      </c>
      <c r="E9" s="31">
        <f>'Qtde. Acum. Anual'!E9/'Qtde. Acum. Anual'!$AM9</f>
        <v>1.5205301628808624E-2</v>
      </c>
      <c r="F9" s="32">
        <f>'Qtde. Acum. Anual'!F9/'Qtde. Acum. Anual'!$AM9</f>
        <v>0.31222235936672743</v>
      </c>
      <c r="G9" s="30">
        <f>'Qtde. Acum. Anual'!G9/'Qtde. Acum. Anual'!$AM9</f>
        <v>6.9827904997783921E-2</v>
      </c>
      <c r="H9" s="31">
        <f>'Qtde. Acum. Anual'!H9/'Qtde. Acum. Anual'!$AM9</f>
        <v>0.19970588662813973</v>
      </c>
      <c r="I9" s="31">
        <f>'Qtde. Acum. Anual'!I9/'Qtde. Acum. Anual'!$AM9</f>
        <v>0.35841599574671362</v>
      </c>
      <c r="J9" s="31">
        <f>'Qtde. Acum. Anual'!J9/'Qtde. Acum. Anual'!$AM9</f>
        <v>0.17306889244807622</v>
      </c>
      <c r="K9" s="31">
        <f>'Qtde. Acum. Anual'!K9/'Qtde. Acum. Anual'!$AM9</f>
        <v>0.19898132017928646</v>
      </c>
      <c r="L9" s="30">
        <f>'Qtde. Acum. Anual'!L9/'Qtde. Acum. Anual'!$AM9</f>
        <v>2.3715323484058428E-3</v>
      </c>
      <c r="M9" s="31">
        <f>'Qtde. Acum. Anual'!M9/'Qtde. Acum. Anual'!$AM9</f>
        <v>1.0104757871376028E-2</v>
      </c>
      <c r="N9" s="31">
        <f>'Qtde. Acum. Anual'!N9/'Qtde. Acum. Anual'!$AM9</f>
        <v>1.101853446396249E-2</v>
      </c>
      <c r="O9" s="31">
        <f>'Qtde. Acum. Anual'!O9/'Qtde. Acum. Anual'!$AM9</f>
        <v>2.3160996891090097E-3</v>
      </c>
      <c r="P9" s="31">
        <f>'Qtde. Acum. Anual'!P9/'Qtde. Acum. Anual'!$AM9</f>
        <v>4.7667652382532649E-2</v>
      </c>
      <c r="Q9" s="31">
        <f>'Qtde. Acum. Anual'!Q9/'Qtde. Acum. Anual'!$AM9</f>
        <v>3.0581828583000799E-2</v>
      </c>
      <c r="R9" s="31">
        <f>'Qtde. Acum. Anual'!R9/'Qtde. Acum. Anual'!$AM9</f>
        <v>2.394074963186555E-2</v>
      </c>
      <c r="S9" s="31">
        <f>'Qtde. Acum. Anual'!S9/'Qtde. Acum. Anual'!$AM9</f>
        <v>1.7398956732715295E-2</v>
      </c>
      <c r="T9" s="31">
        <f>'Qtde. Acum. Anual'!T9/'Qtde. Acum. Anual'!$AM9</f>
        <v>3.2513102432902459E-2</v>
      </c>
      <c r="U9" s="31">
        <f>'Qtde. Acum. Anual'!U9/'Qtde. Acum. Anual'!$AM9</f>
        <v>1.4425795255407825E-2</v>
      </c>
      <c r="V9" s="31">
        <f>'Qtde. Acum. Anual'!V9/'Qtde. Acum. Anual'!$AM9</f>
        <v>8.7144328659990597E-2</v>
      </c>
      <c r="W9" s="31">
        <f>'Qtde. Acum. Anual'!W9/'Qtde. Acum. Anual'!$AM9</f>
        <v>1.6132135692251671E-2</v>
      </c>
      <c r="X9" s="31">
        <f>'Qtde. Acum. Anual'!X9/'Qtde. Acum. Anual'!$AM9</f>
        <v>2.332359935836081E-2</v>
      </c>
      <c r="Y9" s="31">
        <f>'Qtde. Acum. Anual'!Y9/'Qtde. Acum. Anual'!$AM9</f>
        <v>2.2092747954596464E-2</v>
      </c>
      <c r="Z9" s="31">
        <f>'Qtde. Acum. Anual'!Z9/'Qtde. Acum. Anual'!$AM9</f>
        <v>1.242381396898087E-2</v>
      </c>
      <c r="AA9" s="31">
        <f>'Qtde. Acum. Anual'!AA9/'Qtde. Acum. Anual'!$AM9</f>
        <v>3.3000909834714591E-2</v>
      </c>
      <c r="AB9" s="31">
        <f>'Qtde. Acum. Anual'!AB9/'Qtde. Acum. Anual'!$AM9</f>
        <v>8.3668824105766499E-3</v>
      </c>
      <c r="AC9" s="31">
        <f>'Qtde. Acum. Anual'!AC9/'Qtde. Acum. Anual'!$AM9</f>
        <v>7.4904058385125913E-2</v>
      </c>
      <c r="AD9" s="31">
        <f>'Qtde. Acum. Anual'!AD9/'Qtde. Acum. Anual'!$AM9</f>
        <v>9.4778514498350452E-2</v>
      </c>
      <c r="AE9" s="31">
        <f>'Qtde. Acum. Anual'!AE9/'Qtde. Acum. Anual'!$AM9</f>
        <v>1.2872941692972543E-2</v>
      </c>
      <c r="AF9" s="31">
        <f>'Qtde. Acum. Anual'!AF9/'Qtde. Acum. Anual'!$AM9</f>
        <v>6.2875417685087798E-3</v>
      </c>
      <c r="AG9" s="31">
        <f>'Qtde. Acum. Anual'!AG9/'Qtde. Acum. Anual'!$AM9</f>
        <v>1.4912617187721345E-3</v>
      </c>
      <c r="AH9" s="31">
        <f>'Qtde. Acum. Anual'!AH9/'Qtde. Acum. Anual'!$AM9</f>
        <v>6.4695579849021148E-2</v>
      </c>
      <c r="AI9" s="31">
        <f>'Qtde. Acum. Anual'!AI9/'Qtde. Acum. Anual'!$AM9</f>
        <v>4.9513683120804515E-2</v>
      </c>
      <c r="AJ9" s="31">
        <f>'Qtde. Acum. Anual'!AJ9/'Qtde. Acum. Anual'!$AM9</f>
        <v>7.0559616100502121E-3</v>
      </c>
      <c r="AK9" s="31">
        <f>'Qtde. Acum. Anual'!AK9/'Qtde. Acum. Anual'!$AM9</f>
        <v>0.28875512782894419</v>
      </c>
      <c r="AL9" s="32">
        <f>'Qtde. Acum. Anual'!AL9/'Qtde. Acum. Anual'!$AM9</f>
        <v>4.8219022567005153E-3</v>
      </c>
      <c r="AM9" s="32">
        <f>'Qtde. Acum. Anual'!AM9/'Qtde. Acum. Anual'!$AM9</f>
        <v>1</v>
      </c>
    </row>
    <row r="10" spans="1:39" x14ac:dyDescent="0.35">
      <c r="A10" s="5">
        <v>45078</v>
      </c>
      <c r="B10" s="30">
        <f>'Qtde. Acum. Anual'!B10/'Qtde. Acum. Anual'!$AM10</f>
        <v>0.45518646442807387</v>
      </c>
      <c r="C10" s="31">
        <f>'Qtde. Acum. Anual'!C10/'Qtde. Acum. Anual'!$AM10</f>
        <v>0.17675794686889143</v>
      </c>
      <c r="D10" s="31">
        <f>'Qtde. Acum. Anual'!D10/'Qtde. Acum. Anual'!$AM10</f>
        <v>3.8259984937324285E-2</v>
      </c>
      <c r="E10" s="31">
        <f>'Qtde. Acum. Anual'!E10/'Qtde. Acum. Anual'!$AM10</f>
        <v>1.5067864015873711E-2</v>
      </c>
      <c r="F10" s="32">
        <f>'Qtde. Acum. Anual'!F10/'Qtde. Acum. Anual'!$AM10</f>
        <v>0.3147277397498367</v>
      </c>
      <c r="G10" s="30">
        <f>'Qtde. Acum. Anual'!G10/'Qtde. Acum. Anual'!$AM10</f>
        <v>6.9783272211687661E-2</v>
      </c>
      <c r="H10" s="31">
        <f>'Qtde. Acum. Anual'!H10/'Qtde. Acum. Anual'!$AM10</f>
        <v>0.19969521844096533</v>
      </c>
      <c r="I10" s="31">
        <f>'Qtde. Acum. Anual'!I10/'Qtde. Acum. Anual'!$AM10</f>
        <v>0.35849790797323583</v>
      </c>
      <c r="J10" s="31">
        <f>'Qtde. Acum. Anual'!J10/'Qtde. Acum. Anual'!$AM10</f>
        <v>0.1730862899558849</v>
      </c>
      <c r="K10" s="31">
        <f>'Qtde. Acum. Anual'!K10/'Qtde. Acum. Anual'!$AM10</f>
        <v>0.19893731141822626</v>
      </c>
      <c r="L10" s="30">
        <f>'Qtde. Acum. Anual'!L10/'Qtde. Acum. Anual'!$AM10</f>
        <v>2.3671104877770891E-3</v>
      </c>
      <c r="M10" s="31">
        <f>'Qtde. Acum. Anual'!M10/'Qtde. Acum. Anual'!$AM10</f>
        <v>1.0087717568811919E-2</v>
      </c>
      <c r="N10" s="31">
        <f>'Qtde. Acum. Anual'!N10/'Qtde. Acum. Anual'!$AM10</f>
        <v>1.1000028431889955E-2</v>
      </c>
      <c r="O10" s="31">
        <f>'Qtde. Acum. Anual'!O10/'Qtde. Acum. Anual'!$AM10</f>
        <v>2.3125295603454413E-3</v>
      </c>
      <c r="P10" s="31">
        <f>'Qtde. Acum. Anual'!P10/'Qtde. Acum. Anual'!$AM10</f>
        <v>4.7623415674438674E-2</v>
      </c>
      <c r="Q10" s="31">
        <f>'Qtde. Acum. Anual'!Q10/'Qtde. Acum. Anual'!$AM10</f>
        <v>3.054083058059372E-2</v>
      </c>
      <c r="R10" s="31">
        <f>'Qtde. Acum. Anual'!R10/'Qtde. Acum. Anual'!$AM10</f>
        <v>2.3927406951451822E-2</v>
      </c>
      <c r="S10" s="31">
        <f>'Qtde. Acum. Anual'!S10/'Qtde. Acum. Anual'!$AM10</f>
        <v>1.7389317454088206E-2</v>
      </c>
      <c r="T10" s="31">
        <f>'Qtde. Acum. Anual'!T10/'Qtde. Acum. Anual'!$AM10</f>
        <v>3.251321512169783E-2</v>
      </c>
      <c r="U10" s="31">
        <f>'Qtde. Acum. Anual'!U10/'Qtde. Acum. Anual'!$AM10</f>
        <v>1.4403346412694485E-2</v>
      </c>
      <c r="V10" s="31">
        <f>'Qtde. Acum. Anual'!V10/'Qtde. Acum. Anual'!$AM10</f>
        <v>8.714727075647298E-2</v>
      </c>
      <c r="W10" s="31">
        <f>'Qtde. Acum. Anual'!W10/'Qtde. Acum. Anual'!$AM10</f>
        <v>1.6151181282768011E-2</v>
      </c>
      <c r="X10" s="31">
        <f>'Qtde. Acum. Anual'!X10/'Qtde. Acum. Anual'!$AM10</f>
        <v>2.3351090466745793E-2</v>
      </c>
      <c r="Y10" s="31">
        <f>'Qtde. Acum. Anual'!Y10/'Qtde. Acum. Anual'!$AM10</f>
        <v>2.2077051251905924E-2</v>
      </c>
      <c r="Z10" s="31">
        <f>'Qtde. Acum. Anual'!Z10/'Qtde. Acum. Anual'!$AM10</f>
        <v>1.2408340878852547E-2</v>
      </c>
      <c r="AA10" s="31">
        <f>'Qtde. Acum. Anual'!AA10/'Qtde. Acum. Anual'!$AM10</f>
        <v>3.2958371354933132E-2</v>
      </c>
      <c r="AB10" s="31">
        <f>'Qtde. Acum. Anual'!AB10/'Qtde. Acum. Anual'!$AM10</f>
        <v>8.3517120252159741E-3</v>
      </c>
      <c r="AC10" s="31">
        <f>'Qtde. Acum. Anual'!AC10/'Qtde. Acum. Anual'!$AM10</f>
        <v>7.4993986759040565E-2</v>
      </c>
      <c r="AD10" s="31">
        <f>'Qtde. Acum. Anual'!AD10/'Qtde. Acum. Anual'!$AM10</f>
        <v>9.4699776882300066E-2</v>
      </c>
      <c r="AE10" s="31">
        <f>'Qtde. Acum. Anual'!AE10/'Qtde. Acum. Anual'!$AM10</f>
        <v>1.2855779964565979E-2</v>
      </c>
      <c r="AF10" s="31">
        <f>'Qtde. Acum. Anual'!AF10/'Qtde. Acum. Anual'!$AM10</f>
        <v>6.27867444303069E-3</v>
      </c>
      <c r="AG10" s="31">
        <f>'Qtde. Acum. Anual'!AG10/'Qtde. Acum. Anual'!$AM10</f>
        <v>1.4892499439144653E-3</v>
      </c>
      <c r="AH10" s="31">
        <f>'Qtde. Acum. Anual'!AH10/'Qtde. Acum. Anual'!$AM10</f>
        <v>6.4814332494973051E-2</v>
      </c>
      <c r="AI10" s="31">
        <f>'Qtde. Acum. Anual'!AI10/'Qtde. Acum. Anual'!$AM10</f>
        <v>4.954184188424153E-2</v>
      </c>
      <c r="AJ10" s="31">
        <f>'Qtde. Acum. Anual'!AJ10/'Qtde. Acum. Anual'!$AM10</f>
        <v>7.0442601513780231E-3</v>
      </c>
      <c r="AK10" s="31">
        <f>'Qtde. Acum. Anual'!AK10/'Qtde. Acum. Anual'!$AM10</f>
        <v>0.28885077678206211</v>
      </c>
      <c r="AL10" s="32">
        <f>'Qtde. Acum. Anual'!AL10/'Qtde. Acum. Anual'!$AM10</f>
        <v>4.8213844338100414E-3</v>
      </c>
      <c r="AM10" s="32">
        <f>'Qtde. Acum. Anual'!AM10/'Qtde. Acum. Anual'!$AM10</f>
        <v>1</v>
      </c>
    </row>
    <row r="11" spans="1:39" x14ac:dyDescent="0.35">
      <c r="A11" s="3">
        <v>45108</v>
      </c>
      <c r="B11" s="30"/>
      <c r="C11" s="31"/>
      <c r="D11" s="31"/>
      <c r="E11" s="31"/>
      <c r="F11" s="32"/>
      <c r="G11" s="30"/>
      <c r="H11" s="31"/>
      <c r="I11" s="31"/>
      <c r="J11" s="31"/>
      <c r="K11" s="31"/>
      <c r="L11" s="30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2"/>
      <c r="AM11" s="32"/>
    </row>
    <row r="12" spans="1:39" x14ac:dyDescent="0.35">
      <c r="A12" s="3">
        <v>45139</v>
      </c>
      <c r="B12" s="30"/>
      <c r="C12" s="31"/>
      <c r="D12" s="31"/>
      <c r="E12" s="31"/>
      <c r="F12" s="32"/>
      <c r="G12" s="30"/>
      <c r="H12" s="31"/>
      <c r="I12" s="31"/>
      <c r="J12" s="31"/>
      <c r="K12" s="31"/>
      <c r="L12" s="30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2"/>
      <c r="AM12" s="32"/>
    </row>
    <row r="13" spans="1:39" x14ac:dyDescent="0.35">
      <c r="A13" s="3">
        <v>45170</v>
      </c>
      <c r="B13" s="30"/>
      <c r="C13" s="31"/>
      <c r="D13" s="31"/>
      <c r="E13" s="31"/>
      <c r="F13" s="32"/>
      <c r="G13" s="30"/>
      <c r="H13" s="31"/>
      <c r="I13" s="31"/>
      <c r="J13" s="31"/>
      <c r="K13" s="31"/>
      <c r="L13" s="30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2"/>
      <c r="AM13" s="32"/>
    </row>
    <row r="14" spans="1:39" x14ac:dyDescent="0.35">
      <c r="A14" s="3">
        <v>45200</v>
      </c>
      <c r="B14" s="30"/>
      <c r="C14" s="31"/>
      <c r="D14" s="31"/>
      <c r="E14" s="31"/>
      <c r="F14" s="32"/>
      <c r="G14" s="30"/>
      <c r="H14" s="31"/>
      <c r="I14" s="31"/>
      <c r="J14" s="31"/>
      <c r="K14" s="31"/>
      <c r="L14" s="30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2"/>
      <c r="AM14" s="32"/>
    </row>
    <row r="15" spans="1:39" x14ac:dyDescent="0.35">
      <c r="A15" s="3">
        <v>45231</v>
      </c>
      <c r="B15" s="30"/>
      <c r="C15" s="31"/>
      <c r="D15" s="31"/>
      <c r="E15" s="31"/>
      <c r="F15" s="32"/>
      <c r="G15" s="30"/>
      <c r="H15" s="31"/>
      <c r="I15" s="31"/>
      <c r="J15" s="31"/>
      <c r="K15" s="31"/>
      <c r="L15" s="30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2"/>
      <c r="AM15" s="32"/>
    </row>
    <row r="16" spans="1:39" ht="15" thickBot="1" x14ac:dyDescent="0.4">
      <c r="A16" s="4">
        <v>45261</v>
      </c>
      <c r="B16" s="33"/>
      <c r="C16" s="34"/>
      <c r="D16" s="34"/>
      <c r="E16" s="34"/>
      <c r="F16" s="35"/>
      <c r="G16" s="33"/>
      <c r="H16" s="34"/>
      <c r="I16" s="34"/>
      <c r="J16" s="34"/>
      <c r="K16" s="34"/>
      <c r="L16" s="33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5"/>
      <c r="AM16" s="35"/>
    </row>
  </sheetData>
  <mergeCells count="4">
    <mergeCell ref="B3:F3"/>
    <mergeCell ref="G3:K3"/>
    <mergeCell ref="A2:AM2"/>
    <mergeCell ref="L3:AL3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M16"/>
  <sheetViews>
    <sheetView workbookViewId="0">
      <pane xSplit="1" ySplit="4" topLeftCell="X5" activePane="bottomRight" state="frozen"/>
      <selection activeCell="A2" sqref="A2"/>
      <selection pane="topRight" activeCell="A2" sqref="A2"/>
      <selection pane="bottomLeft" activeCell="A2" sqref="A2"/>
      <selection pane="bottomRight" activeCell="A2" sqref="A2:AM2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9" width="9.6328125" style="1" customWidth="1"/>
    <col min="40" max="16384" width="9.1796875" style="1"/>
  </cols>
  <sheetData>
    <row r="2" spans="1:39" ht="15" thickBot="1" x14ac:dyDescent="0.4">
      <c r="A2" s="49" t="s">
        <v>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39" ht="15" thickBot="1" x14ac:dyDescent="0.4">
      <c r="B3" s="50" t="s">
        <v>18</v>
      </c>
      <c r="C3" s="51"/>
      <c r="D3" s="51"/>
      <c r="E3" s="51"/>
      <c r="F3" s="52"/>
      <c r="G3" s="50" t="s">
        <v>19</v>
      </c>
      <c r="H3" s="51"/>
      <c r="I3" s="51"/>
      <c r="J3" s="51"/>
      <c r="K3" s="52"/>
      <c r="L3" s="50" t="s">
        <v>52</v>
      </c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2"/>
    </row>
    <row r="4" spans="1:39" ht="28.5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40" t="s">
        <v>4</v>
      </c>
    </row>
    <row r="5" spans="1:39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8" t="s">
        <v>5</v>
      </c>
    </row>
    <row r="6" spans="1:39" x14ac:dyDescent="0.35">
      <c r="A6" s="3">
        <v>44958</v>
      </c>
      <c r="B6" s="30">
        <f>'Qtde. Mensal'!B6/'Qtde. Mensal'!B5-1</f>
        <v>-0.19379890008228462</v>
      </c>
      <c r="C6" s="31">
        <f>'Qtde. Mensal'!C6/'Qtde. Mensal'!C5-1</f>
        <v>-0.20323505735560476</v>
      </c>
      <c r="D6" s="31">
        <f>'Qtde. Mensal'!D6/'Qtde. Mensal'!D5-1</f>
        <v>-0.18186122949221473</v>
      </c>
      <c r="E6" s="31">
        <f>'Qtde. Mensal'!E6/'Qtde. Mensal'!E5-1</f>
        <v>-0.13049257809615245</v>
      </c>
      <c r="F6" s="32">
        <f>'Qtde. Mensal'!F6/'Qtde. Mensal'!F5-1</f>
        <v>-0.12115597565300462</v>
      </c>
      <c r="G6" s="30">
        <f>'Qtde. Mensal'!G6/'Qtde. Mensal'!G5-1</f>
        <v>-0.17581405513408888</v>
      </c>
      <c r="H6" s="31">
        <f>'Qtde. Mensal'!H6/'Qtde. Mensal'!H5-1</f>
        <v>-0.17316202009593984</v>
      </c>
      <c r="I6" s="31">
        <f>'Qtde. Mensal'!I6/'Qtde. Mensal'!I5-1</f>
        <v>-0.17125856308072562</v>
      </c>
      <c r="J6" s="31">
        <f>'Qtde. Mensal'!J6/'Qtde. Mensal'!J5-1</f>
        <v>-0.17125927048983558</v>
      </c>
      <c r="K6" s="31">
        <f>'Qtde. Mensal'!K6/'Qtde. Mensal'!K5-1</f>
        <v>-0.17194570135746612</v>
      </c>
      <c r="L6" s="30">
        <f>'Qtde. Mensal'!L6/'Qtde. Mensal'!L5-1</f>
        <v>-0.17407237746220794</v>
      </c>
      <c r="M6" s="31">
        <f>'Qtde. Mensal'!M6/'Qtde. Mensal'!M5-1</f>
        <v>-0.18142780461621044</v>
      </c>
      <c r="N6" s="31">
        <f>'Qtde. Mensal'!N6/'Qtde. Mensal'!N5-1</f>
        <v>-0.17669692186266772</v>
      </c>
      <c r="O6" s="31">
        <f>'Qtde. Mensal'!O6/'Qtde. Mensal'!O5-1</f>
        <v>-0.17704918032786887</v>
      </c>
      <c r="P6" s="31">
        <f>'Qtde. Mensal'!P6/'Qtde. Mensal'!P5-1</f>
        <v>-0.17778894701971626</v>
      </c>
      <c r="Q6" s="31">
        <f>'Qtde. Mensal'!Q6/'Qtde. Mensal'!Q5-1</f>
        <v>-0.17920574026712133</v>
      </c>
      <c r="R6" s="31">
        <f>'Qtde. Mensal'!R6/'Qtde. Mensal'!R5-1</f>
        <v>-0.17347171013701124</v>
      </c>
      <c r="S6" s="31">
        <f>'Qtde. Mensal'!S6/'Qtde. Mensal'!S5-1</f>
        <v>-0.17760230619790685</v>
      </c>
      <c r="T6" s="31">
        <f>'Qtde. Mensal'!T6/'Qtde. Mensal'!T5-1</f>
        <v>-0.17032006455083382</v>
      </c>
      <c r="U6" s="31">
        <f>'Qtde. Mensal'!U6/'Qtde. Mensal'!U5-1</f>
        <v>-0.1779750263276666</v>
      </c>
      <c r="V6" s="31">
        <f>'Qtde. Mensal'!V6/'Qtde. Mensal'!V5-1</f>
        <v>-0.1714826799107031</v>
      </c>
      <c r="W6" s="31">
        <f>'Qtde. Mensal'!W6/'Qtde. Mensal'!W5-1</f>
        <v>-0.16357940615636068</v>
      </c>
      <c r="X6" s="31">
        <f>'Qtde. Mensal'!X6/'Qtde. Mensal'!X5-1</f>
        <v>-0.1611323065329</v>
      </c>
      <c r="Y6" s="31">
        <f>'Qtde. Mensal'!Y6/'Qtde. Mensal'!Y5-1</f>
        <v>-0.17192203306192944</v>
      </c>
      <c r="Z6" s="31">
        <f>'Qtde. Mensal'!Z6/'Qtde. Mensal'!Z5-1</f>
        <v>-0.17944905990380411</v>
      </c>
      <c r="AA6" s="31">
        <f>'Qtde. Mensal'!AA6/'Qtde. Mensal'!AA5-1</f>
        <v>-0.17967720685111987</v>
      </c>
      <c r="AB6" s="31">
        <f>'Qtde. Mensal'!AB6/'Qtde. Mensal'!AB5-1</f>
        <v>-0.17977965003240437</v>
      </c>
      <c r="AC6" s="31">
        <f>'Qtde. Mensal'!AC6/'Qtde. Mensal'!AC5-1</f>
        <v>-0.16465515977181744</v>
      </c>
      <c r="AD6" s="31">
        <f>'Qtde. Mensal'!AD6/'Qtde. Mensal'!AD5-1</f>
        <v>-0.17628934722126421</v>
      </c>
      <c r="AE6" s="31">
        <f>'Qtde. Mensal'!AE6/'Qtde. Mensal'!AE5-1</f>
        <v>-0.18077474892395984</v>
      </c>
      <c r="AF6" s="31">
        <f>'Qtde. Mensal'!AF6/'Qtde. Mensal'!AF5-1</f>
        <v>-0.17226454293628812</v>
      </c>
      <c r="AG6" s="31">
        <f>'Qtde. Mensal'!AG6/'Qtde. Mensal'!AG5-1</f>
        <v>-0.17698470502549157</v>
      </c>
      <c r="AH6" s="31">
        <f>'Qtde. Mensal'!AH6/'Qtde. Mensal'!AH5-1</f>
        <v>-0.16050896826613525</v>
      </c>
      <c r="AI6" s="31">
        <f>'Qtde. Mensal'!AI6/'Qtde. Mensal'!AI5-1</f>
        <v>-0.16695813871117704</v>
      </c>
      <c r="AJ6" s="31">
        <f>'Qtde. Mensal'!AJ6/'Qtde. Mensal'!AJ5-1</f>
        <v>-0.18106363356901323</v>
      </c>
      <c r="AK6" s="31">
        <f>'Qtde. Mensal'!AK6/'Qtde. Mensal'!AK5-1</f>
        <v>-0.17286279858309184</v>
      </c>
      <c r="AL6" s="32">
        <f>'Qtde. Mensal'!AL6/'Qtde. Mensal'!AL5-1</f>
        <v>-0.16712018140589568</v>
      </c>
      <c r="AM6" s="32">
        <f>'Qtde. Mensal'!AM6/'Qtde. Mensal'!AM5-1</f>
        <v>-0.17209470580392172</v>
      </c>
    </row>
    <row r="7" spans="1:39" x14ac:dyDescent="0.35">
      <c r="A7" s="3">
        <v>44986</v>
      </c>
      <c r="B7" s="30">
        <f>'Qtde. Mensal'!B7/'Qtde. Mensal'!B6-1</f>
        <v>0.15087691983888774</v>
      </c>
      <c r="C7" s="31">
        <f>'Qtde. Mensal'!C7/'Qtde. Mensal'!C6-1</f>
        <v>0.23009345499321188</v>
      </c>
      <c r="D7" s="31">
        <f>'Qtde. Mensal'!D7/'Qtde. Mensal'!D6-1</f>
        <v>8.8213264333378838E-2</v>
      </c>
      <c r="E7" s="31">
        <f>'Qtde. Mensal'!E7/'Qtde. Mensal'!E6-1</f>
        <v>0.17232886020044158</v>
      </c>
      <c r="F7" s="32">
        <f>'Qtde. Mensal'!F7/'Qtde. Mensal'!F6-1</f>
        <v>5.3298635416580975E-2</v>
      </c>
      <c r="G7" s="30">
        <f>'Qtde. Mensal'!G7/'Qtde. Mensal'!G6-1</f>
        <v>0.1361389420254171</v>
      </c>
      <c r="H7" s="31">
        <f>'Qtde. Mensal'!H7/'Qtde. Mensal'!H6-1</f>
        <v>0.1323189891840042</v>
      </c>
      <c r="I7" s="31">
        <f>'Qtde. Mensal'!I7/'Qtde. Mensal'!I6-1</f>
        <v>0.12951091899216105</v>
      </c>
      <c r="J7" s="31">
        <f>'Qtde. Mensal'!J7/'Qtde. Mensal'!J6-1</f>
        <v>0.12925724913864078</v>
      </c>
      <c r="K7" s="31">
        <f>'Qtde. Mensal'!K7/'Qtde. Mensal'!K6-1</f>
        <v>0.13080269510318843</v>
      </c>
      <c r="L7" s="30">
        <f>'Qtde. Mensal'!L7/'Qtde. Mensal'!L6-1</f>
        <v>0.12701053799223527</v>
      </c>
      <c r="M7" s="31">
        <f>'Qtde. Mensal'!M7/'Qtde. Mensal'!M6-1</f>
        <v>0.14386885245901637</v>
      </c>
      <c r="N7" s="31">
        <f>'Qtde. Mensal'!N7/'Qtde. Mensal'!N6-1</f>
        <v>0.13385260635110852</v>
      </c>
      <c r="O7" s="31">
        <f>'Qtde. Mensal'!O7/'Qtde. Mensal'!O6-1</f>
        <v>0.13375071143995454</v>
      </c>
      <c r="P7" s="31">
        <f>'Qtde. Mensal'!P7/'Qtde. Mensal'!P6-1</f>
        <v>0.13998721831670791</v>
      </c>
      <c r="Q7" s="31">
        <f>'Qtde. Mensal'!Q7/'Qtde. Mensal'!Q6-1</f>
        <v>0.14090968104903268</v>
      </c>
      <c r="R7" s="31">
        <f>'Qtde. Mensal'!R7/'Qtde. Mensal'!R6-1</f>
        <v>0.13189778609979075</v>
      </c>
      <c r="S7" s="31">
        <f>'Qtde. Mensal'!S7/'Qtde. Mensal'!S6-1</f>
        <v>0.14158347938733518</v>
      </c>
      <c r="T7" s="31">
        <f>'Qtde. Mensal'!T7/'Qtde. Mensal'!T6-1</f>
        <v>0.12756301158926986</v>
      </c>
      <c r="U7" s="31">
        <f>'Qtde. Mensal'!U7/'Qtde. Mensal'!U6-1</f>
        <v>0.13552342606149348</v>
      </c>
      <c r="V7" s="31">
        <f>'Qtde. Mensal'!V7/'Qtde. Mensal'!V6-1</f>
        <v>0.13012215982198261</v>
      </c>
      <c r="W7" s="31">
        <f>'Qtde. Mensal'!W7/'Qtde. Mensal'!W6-1</f>
        <v>0.11700048851978506</v>
      </c>
      <c r="X7" s="31">
        <f>'Qtde. Mensal'!X7/'Qtde. Mensal'!X6-1</f>
        <v>0.10926445816956765</v>
      </c>
      <c r="Y7" s="31">
        <f>'Qtde. Mensal'!Y7/'Qtde. Mensal'!Y6-1</f>
        <v>0.12686967403611238</v>
      </c>
      <c r="Z7" s="31">
        <f>'Qtde. Mensal'!Z7/'Qtde. Mensal'!Z6-1</f>
        <v>0.14110625599488436</v>
      </c>
      <c r="AA7" s="31">
        <f>'Qtde. Mensal'!AA7/'Qtde. Mensal'!AA6-1</f>
        <v>0.14169845412567761</v>
      </c>
      <c r="AB7" s="31">
        <f>'Qtde. Mensal'!AB7/'Qtde. Mensal'!AB6-1</f>
        <v>0.14111883691529714</v>
      </c>
      <c r="AC7" s="31">
        <f>'Qtde. Mensal'!AC7/'Qtde. Mensal'!AC6-1</f>
        <v>0.11942840089180695</v>
      </c>
      <c r="AD7" s="31">
        <f>'Qtde. Mensal'!AD7/'Qtde. Mensal'!AD6-1</f>
        <v>0.13858028137561407</v>
      </c>
      <c r="AE7" s="31">
        <f>'Qtde. Mensal'!AE7/'Qtde. Mensal'!AE6-1</f>
        <v>0.14463789018234263</v>
      </c>
      <c r="AF7" s="31">
        <f>'Qtde. Mensal'!AF7/'Qtde. Mensal'!AF6-1</f>
        <v>0.12298682284040985</v>
      </c>
      <c r="AG7" s="31">
        <f>'Qtde. Mensal'!AG7/'Qtde. Mensal'!AG6-1</f>
        <v>0.13716814159292046</v>
      </c>
      <c r="AH7" s="31">
        <f>'Qtde. Mensal'!AH7/'Qtde. Mensal'!AH6-1</f>
        <v>0.11374888401915428</v>
      </c>
      <c r="AI7" s="31">
        <f>'Qtde. Mensal'!AI7/'Qtde. Mensal'!AI6-1</f>
        <v>0.12107039408997911</v>
      </c>
      <c r="AJ7" s="31">
        <f>'Qtde. Mensal'!AJ7/'Qtde. Mensal'!AJ6-1</f>
        <v>0.14264264264264259</v>
      </c>
      <c r="AK7" s="31">
        <f>'Qtde. Mensal'!AK7/'Qtde. Mensal'!AK6-1</f>
        <v>0.1332817287829724</v>
      </c>
      <c r="AL7" s="32">
        <f>'Qtde. Mensal'!AL7/'Qtde. Mensal'!AL6-1</f>
        <v>0.11897631364007633</v>
      </c>
      <c r="AM7" s="32">
        <f>'Qtde. Mensal'!AM7/'Qtde. Mensal'!AM6-1</f>
        <v>0.13074643415815768</v>
      </c>
    </row>
    <row r="8" spans="1:39" x14ac:dyDescent="0.35">
      <c r="A8" s="3">
        <v>45017</v>
      </c>
      <c r="B8" s="30">
        <f>'Qtde. Mensal'!B8/'Qtde. Mensal'!B7-1</f>
        <v>-0.16540863644220871</v>
      </c>
      <c r="C8" s="31">
        <f>'Qtde. Mensal'!C8/'Qtde. Mensal'!C7-1</f>
        <v>-0.14575566435451059</v>
      </c>
      <c r="D8" s="31">
        <f>'Qtde. Mensal'!D8/'Qtde. Mensal'!D7-1</f>
        <v>-7.0581609986546945E-2</v>
      </c>
      <c r="E8" s="31">
        <f>'Qtde. Mensal'!E8/'Qtde. Mensal'!E7-1</f>
        <v>-0.20220241976381947</v>
      </c>
      <c r="F8" s="32">
        <f>'Qtde. Mensal'!F8/'Qtde. Mensal'!F7-1</f>
        <v>-0.17370075292609133</v>
      </c>
      <c r="G8" s="30">
        <f>'Qtde. Mensal'!G8/'Qtde. Mensal'!G7-1</f>
        <v>-0.16013469585076767</v>
      </c>
      <c r="H8" s="31">
        <f>'Qtde. Mensal'!H8/'Qtde. Mensal'!H7-1</f>
        <v>-0.16109413613605428</v>
      </c>
      <c r="I8" s="31">
        <f>'Qtde. Mensal'!I8/'Qtde. Mensal'!I7-1</f>
        <v>-0.16168402523104008</v>
      </c>
      <c r="J8" s="31">
        <f>'Qtde. Mensal'!J8/'Qtde. Mensal'!J7-1</f>
        <v>-0.16161868439704341</v>
      </c>
      <c r="K8" s="31">
        <f>'Qtde. Mensal'!K8/'Qtde. Mensal'!K7-1</f>
        <v>-0.16126932369982871</v>
      </c>
      <c r="L8" s="30">
        <f>'Qtde. Mensal'!L8/'Qtde. Mensal'!L7-1</f>
        <v>-0.15797244094488194</v>
      </c>
      <c r="M8" s="31">
        <f>'Qtde. Mensal'!M8/'Qtde. Mensal'!M7-1</f>
        <v>-0.15936711763357025</v>
      </c>
      <c r="N8" s="31">
        <f>'Qtde. Mensal'!N8/'Qtde. Mensal'!N7-1</f>
        <v>-0.15704924963009936</v>
      </c>
      <c r="O8" s="31">
        <f>'Qtde. Mensal'!O8/'Qtde. Mensal'!O7-1</f>
        <v>-0.16114457831325302</v>
      </c>
      <c r="P8" s="31">
        <f>'Qtde. Mensal'!P8/'Qtde. Mensal'!P7-1</f>
        <v>-0.15957783898408362</v>
      </c>
      <c r="Q8" s="31">
        <f>'Qtde. Mensal'!Q8/'Qtde. Mensal'!Q7-1</f>
        <v>-0.16060387664529829</v>
      </c>
      <c r="R8" s="31">
        <f>'Qtde. Mensal'!R8/'Qtde. Mensal'!R7-1</f>
        <v>-0.16299323699703205</v>
      </c>
      <c r="S8" s="31">
        <f>'Qtde. Mensal'!S8/'Qtde. Mensal'!S7-1</f>
        <v>-0.16067018223082574</v>
      </c>
      <c r="T8" s="31">
        <f>'Qtde. Mensal'!T8/'Qtde. Mensal'!T7-1</f>
        <v>-0.16258175806799391</v>
      </c>
      <c r="U8" s="31">
        <f>'Qtde. Mensal'!U8/'Qtde. Mensal'!U7-1</f>
        <v>-0.16044806189056326</v>
      </c>
      <c r="V8" s="31">
        <f>'Qtde. Mensal'!V8/'Qtde. Mensal'!V7-1</f>
        <v>-0.16242281366784095</v>
      </c>
      <c r="W8" s="31">
        <f>'Qtde. Mensal'!W8/'Qtde. Mensal'!W7-1</f>
        <v>-0.16320431518332235</v>
      </c>
      <c r="X8" s="31">
        <f>'Qtde. Mensal'!X8/'Qtde. Mensal'!X7-1</f>
        <v>-0.16217857865964769</v>
      </c>
      <c r="Y8" s="31">
        <f>'Qtde. Mensal'!Y8/'Qtde. Mensal'!Y7-1</f>
        <v>-0.16044420941300896</v>
      </c>
      <c r="Z8" s="31">
        <f>'Qtde. Mensal'!Z8/'Qtde. Mensal'!Z7-1</f>
        <v>-0.15980199869244416</v>
      </c>
      <c r="AA8" s="31">
        <f>'Qtde. Mensal'!AA8/'Qtde. Mensal'!AA7-1</f>
        <v>-0.1588942814939861</v>
      </c>
      <c r="AB8" s="31">
        <f>'Qtde. Mensal'!AB8/'Qtde. Mensal'!AB7-1</f>
        <v>-0.15995014540922314</v>
      </c>
      <c r="AC8" s="31">
        <f>'Qtde. Mensal'!AC8/'Qtde. Mensal'!AC7-1</f>
        <v>-0.16337860301728191</v>
      </c>
      <c r="AD8" s="31">
        <f>'Qtde. Mensal'!AD8/'Qtde. Mensal'!AD7-1</f>
        <v>-0.16107481275359481</v>
      </c>
      <c r="AE8" s="31">
        <f>'Qtde. Mensal'!AE8/'Qtde. Mensal'!AE7-1</f>
        <v>-0.15984159841598411</v>
      </c>
      <c r="AF8" s="31">
        <f>'Qtde. Mensal'!AF8/'Qtde. Mensal'!AF7-1</f>
        <v>-0.15663997019929221</v>
      </c>
      <c r="AG8" s="31">
        <f>'Qtde. Mensal'!AG8/'Qtde. Mensal'!AG7-1</f>
        <v>-0.16342412451361865</v>
      </c>
      <c r="AH8" s="31">
        <f>'Qtde. Mensal'!AH8/'Qtde. Mensal'!AH7-1</f>
        <v>-0.163763891419202</v>
      </c>
      <c r="AI8" s="31">
        <f>'Qtde. Mensal'!AI8/'Qtde. Mensal'!AI7-1</f>
        <v>-0.16111598359684265</v>
      </c>
      <c r="AJ8" s="31">
        <f>'Qtde. Mensal'!AJ8/'Qtde. Mensal'!AJ7-1</f>
        <v>-0.15998685939553214</v>
      </c>
      <c r="AK8" s="31">
        <f>'Qtde. Mensal'!AK8/'Qtde. Mensal'!AK7-1</f>
        <v>-0.16108250547638481</v>
      </c>
      <c r="AL8" s="32">
        <f>'Qtde. Mensal'!AL8/'Qtde. Mensal'!AL7-1</f>
        <v>-0.1610705596107056</v>
      </c>
      <c r="AM8" s="32">
        <f>'Qtde. Mensal'!AM8/'Qtde. Mensal'!AM7-1</f>
        <v>-0.16136379555908376</v>
      </c>
    </row>
    <row r="9" spans="1:39" x14ac:dyDescent="0.35">
      <c r="A9" s="3">
        <v>45047</v>
      </c>
      <c r="B9" s="30">
        <f>'Qtde. Mensal'!B9/'Qtde. Mensal'!B8-1</f>
        <v>4.2240119108010621E-2</v>
      </c>
      <c r="C9" s="31">
        <f>'Qtde. Mensal'!C9/'Qtde. Mensal'!C8-1</f>
        <v>6.3630490956072316E-2</v>
      </c>
      <c r="D9" s="31">
        <f>'Qtde. Mensal'!D9/'Qtde. Mensal'!D8-1</f>
        <v>1.5383579627697097E-2</v>
      </c>
      <c r="E9" s="31">
        <f>'Qtde. Mensal'!E9/'Qtde. Mensal'!E8-1</f>
        <v>5.2306574645840875E-2</v>
      </c>
      <c r="F9" s="32">
        <f>'Qtde. Mensal'!F9/'Qtde. Mensal'!F8-1</f>
        <v>0.32913057260052336</v>
      </c>
      <c r="G9" s="30">
        <f>'Qtde. Mensal'!G9/'Qtde. Mensal'!G8-1</f>
        <v>0.11551973958436723</v>
      </c>
      <c r="H9" s="31">
        <f>'Qtde. Mensal'!H9/'Qtde. Mensal'!H8-1</f>
        <v>0.12717193735070653</v>
      </c>
      <c r="I9" s="31">
        <f>'Qtde. Mensal'!I9/'Qtde. Mensal'!I8-1</f>
        <v>0.13376573886128029</v>
      </c>
      <c r="J9" s="31">
        <f>'Qtde. Mensal'!J9/'Qtde. Mensal'!J8-1</f>
        <v>0.13242942947778613</v>
      </c>
      <c r="K9" s="31">
        <f>'Qtde. Mensal'!K9/'Qtde. Mensal'!K8-1</f>
        <v>0.12736248138333206</v>
      </c>
      <c r="L9" s="30">
        <f>'Qtde. Mensal'!L9/'Qtde. Mensal'!L8-1</f>
        <v>0.10870835768556408</v>
      </c>
      <c r="M9" s="31">
        <f>'Qtde. Mensal'!M9/'Qtde. Mensal'!M8-1</f>
        <v>9.3971631205673756E-2</v>
      </c>
      <c r="N9" s="31">
        <f>'Qtde. Mensal'!N9/'Qtde. Mensal'!N8-1</f>
        <v>0.10393681043129388</v>
      </c>
      <c r="O9" s="31">
        <f>'Qtde. Mensal'!O9/'Qtde. Mensal'!O8-1</f>
        <v>0.10472770795930586</v>
      </c>
      <c r="P9" s="31">
        <f>'Qtde. Mensal'!P9/'Qtde. Mensal'!P8-1</f>
        <v>0.10832366589327136</v>
      </c>
      <c r="Q9" s="31">
        <f>'Qtde. Mensal'!Q9/'Qtde. Mensal'!Q8-1</f>
        <v>0.10172172262641777</v>
      </c>
      <c r="R9" s="31">
        <f>'Qtde. Mensal'!R9/'Qtde. Mensal'!R8-1</f>
        <v>0.12143230831831664</v>
      </c>
      <c r="S9" s="31">
        <f>'Qtde. Mensal'!S9/'Qtde. Mensal'!S8-1</f>
        <v>0.11237474153014149</v>
      </c>
      <c r="T9" s="31">
        <f>'Qtde. Mensal'!T9/'Qtde. Mensal'!T8-1</f>
        <v>0.13380825680199115</v>
      </c>
      <c r="U9" s="31">
        <f>'Qtde. Mensal'!U9/'Qtde. Mensal'!U8-1</f>
        <v>0.10433864465348441</v>
      </c>
      <c r="V9" s="31">
        <f>'Qtde. Mensal'!V9/'Qtde. Mensal'!V8-1</f>
        <v>0.13118293326510044</v>
      </c>
      <c r="W9" s="31">
        <f>'Qtde. Mensal'!W9/'Qtde. Mensal'!W8-1</f>
        <v>0.15984320557491283</v>
      </c>
      <c r="X9" s="31">
        <f>'Qtde. Mensal'!X9/'Qtde. Mensal'!X8-1</f>
        <v>0.16729096181730307</v>
      </c>
      <c r="Y9" s="31">
        <f>'Qtde. Mensal'!Y9/'Qtde. Mensal'!Y8-1</f>
        <v>0.1238347190728144</v>
      </c>
      <c r="Z9" s="31">
        <f>'Qtde. Mensal'!Z9/'Qtde. Mensal'!Z8-1</f>
        <v>0.10126722987994663</v>
      </c>
      <c r="AA9" s="31">
        <f>'Qtde. Mensal'!AA9/'Qtde. Mensal'!AA8-1</f>
        <v>0.10114567653453754</v>
      </c>
      <c r="AB9" s="31">
        <f>'Qtde. Mensal'!AB9/'Qtde. Mensal'!AB8-1</f>
        <v>9.3142103527860121E-2</v>
      </c>
      <c r="AC9" s="31">
        <f>'Qtde. Mensal'!AC9/'Qtde. Mensal'!AC8-1</f>
        <v>0.15779410662067939</v>
      </c>
      <c r="AD9" s="31">
        <f>'Qtde. Mensal'!AD9/'Qtde. Mensal'!AD8-1</f>
        <v>0.11138711515700561</v>
      </c>
      <c r="AE9" s="31">
        <f>'Qtde. Mensal'!AE9/'Qtde. Mensal'!AE8-1</f>
        <v>9.7911087305838196E-2</v>
      </c>
      <c r="AF9" s="31">
        <f>'Qtde. Mensal'!AF9/'Qtde. Mensal'!AF8-1</f>
        <v>0.11903710247349819</v>
      </c>
      <c r="AG9" s="31">
        <f>'Qtde. Mensal'!AG9/'Qtde. Mensal'!AG8-1</f>
        <v>0.10697674418604652</v>
      </c>
      <c r="AH9" s="31">
        <f>'Qtde. Mensal'!AH9/'Qtde. Mensal'!AH8-1</f>
        <v>0.17243633036317285</v>
      </c>
      <c r="AI9" s="31">
        <f>'Qtde. Mensal'!AI9/'Qtde. Mensal'!AI8-1</f>
        <v>0.14704718847131959</v>
      </c>
      <c r="AJ9" s="31">
        <f>'Qtde. Mensal'!AJ9/'Qtde. Mensal'!AJ8-1</f>
        <v>9.5815408682049297E-2</v>
      </c>
      <c r="AK9" s="31">
        <f>'Qtde. Mensal'!AK9/'Qtde. Mensal'!AK8-1</f>
        <v>0.13105458399576042</v>
      </c>
      <c r="AL9" s="32">
        <f>'Qtde. Mensal'!AL9/'Qtde. Mensal'!AL8-1</f>
        <v>0.14008120649651978</v>
      </c>
      <c r="AM9" s="32">
        <f>'Qtde. Mensal'!AM9/'Qtde. Mensal'!AM8-1</f>
        <v>0.12966218840440513</v>
      </c>
    </row>
    <row r="10" spans="1:39" x14ac:dyDescent="0.35">
      <c r="A10" s="5">
        <v>45078</v>
      </c>
      <c r="B10" s="30">
        <f>'Qtde. Mensal'!B10/'Qtde. Mensal'!B9-1</f>
        <v>-3.0136946848494439E-2</v>
      </c>
      <c r="C10" s="31">
        <f>'Qtde. Mensal'!C10/'Qtde. Mensal'!C9-1</f>
        <v>-4.3467821100431459E-2</v>
      </c>
      <c r="D10" s="31">
        <f>'Qtde. Mensal'!D10/'Qtde. Mensal'!D9-1</f>
        <v>-9.6605224771250442E-2</v>
      </c>
      <c r="E10" s="31">
        <f>'Qtde. Mensal'!E10/'Qtde. Mensal'!E9-1</f>
        <v>-6.0493614083534708E-2</v>
      </c>
      <c r="F10" s="32">
        <f>'Qtde. Mensal'!F10/'Qtde. Mensal'!F9-1</f>
        <v>-0.11289007855853805</v>
      </c>
      <c r="G10" s="30">
        <f>'Qtde. Mensal'!G10/'Qtde. Mensal'!G9-1</f>
        <v>-6.0105692069536087E-2</v>
      </c>
      <c r="H10" s="31">
        <f>'Qtde. Mensal'!H10/'Qtde. Mensal'!H9-1</f>
        <v>-6.3130969886440846E-2</v>
      </c>
      <c r="I10" s="31">
        <f>'Qtde. Mensal'!I10/'Qtde. Mensal'!I9-1</f>
        <v>-6.4942414410459337E-2</v>
      </c>
      <c r="J10" s="31">
        <f>'Qtde. Mensal'!J10/'Qtde. Mensal'!J9-1</f>
        <v>-6.4777817276928551E-2</v>
      </c>
      <c r="K10" s="31">
        <f>'Qtde. Mensal'!K10/'Qtde. Mensal'!K9-1</f>
        <v>-6.3926515828123476E-2</v>
      </c>
      <c r="L10" s="30">
        <f>'Qtde. Mensal'!L10/'Qtde. Mensal'!L9-1</f>
        <v>-6.1676331049024813E-2</v>
      </c>
      <c r="M10" s="31">
        <f>'Qtde. Mensal'!M10/'Qtde. Mensal'!M9-1</f>
        <v>-5.33599301832689E-2</v>
      </c>
      <c r="N10" s="31">
        <f>'Qtde. Mensal'!N10/'Qtde. Mensal'!N9-1</f>
        <v>-5.9625212947189143E-2</v>
      </c>
      <c r="O10" s="31">
        <f>'Qtde. Mensal'!O10/'Qtde. Mensal'!O9-1</f>
        <v>-5.633802816901412E-2</v>
      </c>
      <c r="P10" s="31">
        <f>'Qtde. Mensal'!P10/'Qtde. Mensal'!P9-1</f>
        <v>-5.814470757555934E-2</v>
      </c>
      <c r="Q10" s="31">
        <f>'Qtde. Mensal'!Q10/'Qtde. Mensal'!Q9-1</f>
        <v>-5.5332239540607064E-2</v>
      </c>
      <c r="R10" s="31">
        <f>'Qtde. Mensal'!R10/'Qtde. Mensal'!R9-1</f>
        <v>-6.0750570184532449E-2</v>
      </c>
      <c r="S10" s="31">
        <f>'Qtde. Mensal'!S10/'Qtde. Mensal'!S9-1</f>
        <v>-5.8482876957174468E-2</v>
      </c>
      <c r="T10" s="31">
        <f>'Qtde. Mensal'!T10/'Qtde. Mensal'!T9-1</f>
        <v>-6.5253595760787264E-2</v>
      </c>
      <c r="U10" s="31">
        <f>'Qtde. Mensal'!U10/'Qtde. Mensal'!U9-1</f>
        <v>-5.7018687527162104E-2</v>
      </c>
      <c r="V10" s="31">
        <f>'Qtde. Mensal'!V10/'Qtde. Mensal'!V9-1</f>
        <v>-6.402861424491757E-2</v>
      </c>
      <c r="W10" s="31">
        <f>'Qtde. Mensal'!W10/'Qtde. Mensal'!W9-1</f>
        <v>-7.2850168982350749E-2</v>
      </c>
      <c r="X10" s="31">
        <f>'Qtde. Mensal'!X10/'Qtde. Mensal'!X9-1</f>
        <v>-7.6238289943584725E-2</v>
      </c>
      <c r="Y10" s="31">
        <f>'Qtde. Mensal'!Y10/'Qtde. Mensal'!Y9-1</f>
        <v>-6.3726039681650026E-2</v>
      </c>
      <c r="Z10" s="31">
        <f>'Qtde. Mensal'!Z10/'Qtde. Mensal'!Z9-1</f>
        <v>-5.5011607953971975E-2</v>
      </c>
      <c r="AA10" s="31">
        <f>'Qtde. Mensal'!AA10/'Qtde. Mensal'!AA9-1</f>
        <v>-5.5971141067021057E-2</v>
      </c>
      <c r="AB10" s="31">
        <f>'Qtde. Mensal'!AB10/'Qtde. Mensal'!AB9-1</f>
        <v>-5.2631578947368474E-2</v>
      </c>
      <c r="AC10" s="31">
        <f>'Qtde. Mensal'!AC10/'Qtde. Mensal'!AC9-1</f>
        <v>-7.1868018003432343E-2</v>
      </c>
      <c r="AD10" s="31">
        <f>'Qtde. Mensal'!AD10/'Qtde. Mensal'!AD9-1</f>
        <v>-5.8506442282408644E-2</v>
      </c>
      <c r="AE10" s="31">
        <f>'Qtde. Mensal'!AE10/'Qtde. Mensal'!AE9-1</f>
        <v>-5.4054054054054057E-2</v>
      </c>
      <c r="AF10" s="31">
        <f>'Qtde. Mensal'!AF10/'Qtde. Mensal'!AF9-1</f>
        <v>-6.5916716005525955E-2</v>
      </c>
      <c r="AG10" s="31">
        <f>'Qtde. Mensal'!AG10/'Qtde. Mensal'!AG9-1</f>
        <v>-5.6302521008403383E-2</v>
      </c>
      <c r="AH10" s="31">
        <f>'Qtde. Mensal'!AH10/'Qtde. Mensal'!AH9-1</f>
        <v>-7.625984837223132E-2</v>
      </c>
      <c r="AI10" s="31">
        <f>'Qtde. Mensal'!AI10/'Qtde. Mensal'!AI9-1</f>
        <v>-7.0207419815736305E-2</v>
      </c>
      <c r="AJ10" s="31">
        <f>'Qtde. Mensal'!AJ10/'Qtde. Mensal'!AJ9-1</f>
        <v>-5.3711634546752318E-2</v>
      </c>
      <c r="AK10" s="31">
        <f>'Qtde. Mensal'!AK10/'Qtde. Mensal'!AK9-1</f>
        <v>-6.3836131071290159E-2</v>
      </c>
      <c r="AL10" s="32">
        <f>'Qtde. Mensal'!AL10/'Qtde. Mensal'!AL9-1</f>
        <v>-6.893920122106334E-2</v>
      </c>
      <c r="AM10" s="32">
        <f>'Qtde. Mensal'!AM10/'Qtde. Mensal'!AM9-1</f>
        <v>-6.4015783059335529E-2</v>
      </c>
    </row>
    <row r="11" spans="1:39" x14ac:dyDescent="0.35">
      <c r="A11" s="3">
        <v>45108</v>
      </c>
      <c r="B11" s="30"/>
      <c r="C11" s="31"/>
      <c r="D11" s="31"/>
      <c r="E11" s="31"/>
      <c r="F11" s="32"/>
      <c r="G11" s="30"/>
      <c r="H11" s="31"/>
      <c r="I11" s="31"/>
      <c r="J11" s="31"/>
      <c r="K11" s="31"/>
      <c r="L11" s="30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2"/>
      <c r="AM11" s="32"/>
    </row>
    <row r="12" spans="1:39" x14ac:dyDescent="0.35">
      <c r="A12" s="3">
        <v>45139</v>
      </c>
      <c r="B12" s="30"/>
      <c r="C12" s="31"/>
      <c r="D12" s="31"/>
      <c r="E12" s="31"/>
      <c r="F12" s="32"/>
      <c r="G12" s="30"/>
      <c r="H12" s="31"/>
      <c r="I12" s="31"/>
      <c r="J12" s="31"/>
      <c r="K12" s="31"/>
      <c r="L12" s="30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2"/>
      <c r="AM12" s="32"/>
    </row>
    <row r="13" spans="1:39" x14ac:dyDescent="0.35">
      <c r="A13" s="3">
        <v>45170</v>
      </c>
      <c r="B13" s="30"/>
      <c r="C13" s="31"/>
      <c r="D13" s="31"/>
      <c r="E13" s="31"/>
      <c r="F13" s="32"/>
      <c r="G13" s="30"/>
      <c r="H13" s="31"/>
      <c r="I13" s="31"/>
      <c r="J13" s="31"/>
      <c r="K13" s="31"/>
      <c r="L13" s="30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2"/>
      <c r="AM13" s="32"/>
    </row>
    <row r="14" spans="1:39" x14ac:dyDescent="0.35">
      <c r="A14" s="3">
        <v>45200</v>
      </c>
      <c r="B14" s="30"/>
      <c r="C14" s="31"/>
      <c r="D14" s="31"/>
      <c r="E14" s="31"/>
      <c r="F14" s="32"/>
      <c r="G14" s="30"/>
      <c r="H14" s="31"/>
      <c r="I14" s="31"/>
      <c r="J14" s="31"/>
      <c r="K14" s="31"/>
      <c r="L14" s="30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2"/>
      <c r="AM14" s="32"/>
    </row>
    <row r="15" spans="1:39" x14ac:dyDescent="0.35">
      <c r="A15" s="3">
        <v>45231</v>
      </c>
      <c r="B15" s="30"/>
      <c r="C15" s="31"/>
      <c r="D15" s="31"/>
      <c r="E15" s="31"/>
      <c r="F15" s="32"/>
      <c r="G15" s="30"/>
      <c r="H15" s="31"/>
      <c r="I15" s="31"/>
      <c r="J15" s="31"/>
      <c r="K15" s="31"/>
      <c r="L15" s="30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2"/>
      <c r="AM15" s="32"/>
    </row>
    <row r="16" spans="1:39" ht="15" thickBot="1" x14ac:dyDescent="0.4">
      <c r="A16" s="4">
        <v>45261</v>
      </c>
      <c r="B16" s="33"/>
      <c r="C16" s="34"/>
      <c r="D16" s="34"/>
      <c r="E16" s="34"/>
      <c r="F16" s="35"/>
      <c r="G16" s="33"/>
      <c r="H16" s="34"/>
      <c r="I16" s="34"/>
      <c r="J16" s="34"/>
      <c r="K16" s="34"/>
      <c r="L16" s="33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5"/>
      <c r="AM16" s="35"/>
    </row>
  </sheetData>
  <mergeCells count="4">
    <mergeCell ref="B3:F3"/>
    <mergeCell ref="G3:K3"/>
    <mergeCell ref="A2:AM2"/>
    <mergeCell ref="L3:AL3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M16"/>
  <sheetViews>
    <sheetView workbookViewId="0">
      <pane xSplit="1" ySplit="4" topLeftCell="X5" activePane="bottomRight" state="frozen"/>
      <selection activeCell="A2" sqref="A2"/>
      <selection pane="topRight" activeCell="A2" sqref="A2"/>
      <selection pane="bottomLeft" activeCell="A2" sqref="A2"/>
      <selection pane="bottomRight" activeCell="A2" sqref="A2:AM2"/>
    </sheetView>
  </sheetViews>
  <sheetFormatPr defaultColWidth="9.1796875" defaultRowHeight="14.5" x14ac:dyDescent="0.35"/>
  <cols>
    <col min="1" max="1" width="12.6328125" style="1" customWidth="1"/>
    <col min="2" max="2" width="9.6328125" style="1" customWidth="1"/>
    <col min="3" max="3" width="10.7265625" style="1" customWidth="1"/>
    <col min="4" max="39" width="9.6328125" style="1" customWidth="1"/>
    <col min="40" max="16384" width="9.1796875" style="1"/>
  </cols>
  <sheetData>
    <row r="2" spans="1:39" ht="15" thickBot="1" x14ac:dyDescent="0.4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39" ht="15" thickBot="1" x14ac:dyDescent="0.4">
      <c r="B3" s="50" t="s">
        <v>18</v>
      </c>
      <c r="C3" s="51"/>
      <c r="D3" s="51"/>
      <c r="E3" s="51"/>
      <c r="F3" s="52"/>
      <c r="G3" s="50" t="s">
        <v>19</v>
      </c>
      <c r="H3" s="51"/>
      <c r="I3" s="51"/>
      <c r="J3" s="51"/>
      <c r="K3" s="52"/>
      <c r="L3" s="50" t="s">
        <v>52</v>
      </c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2"/>
    </row>
    <row r="4" spans="1:39" ht="28.5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40" t="s">
        <v>4</v>
      </c>
    </row>
    <row r="5" spans="1:39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8" t="s">
        <v>5</v>
      </c>
    </row>
    <row r="6" spans="1:39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2" t="s">
        <v>5</v>
      </c>
    </row>
    <row r="7" spans="1:39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2" t="s">
        <v>5</v>
      </c>
    </row>
    <row r="8" spans="1:39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2" t="s">
        <v>5</v>
      </c>
    </row>
    <row r="9" spans="1:39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2" t="s">
        <v>5</v>
      </c>
    </row>
    <row r="10" spans="1:39" x14ac:dyDescent="0.35">
      <c r="A10" s="5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32" t="s">
        <v>5</v>
      </c>
    </row>
    <row r="11" spans="1:39" x14ac:dyDescent="0.35">
      <c r="A11" s="3">
        <v>45108</v>
      </c>
      <c r="B11" s="30"/>
      <c r="C11" s="31"/>
      <c r="D11" s="31"/>
      <c r="E11" s="31"/>
      <c r="F11" s="32"/>
      <c r="G11" s="30"/>
      <c r="H11" s="31"/>
      <c r="I11" s="31"/>
      <c r="J11" s="31"/>
      <c r="K11" s="31"/>
      <c r="L11" s="30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2"/>
      <c r="AM11" s="32"/>
    </row>
    <row r="12" spans="1:39" x14ac:dyDescent="0.35">
      <c r="A12" s="3">
        <v>45139</v>
      </c>
      <c r="B12" s="30"/>
      <c r="C12" s="31"/>
      <c r="D12" s="31"/>
      <c r="E12" s="31"/>
      <c r="F12" s="32"/>
      <c r="G12" s="30"/>
      <c r="H12" s="31"/>
      <c r="I12" s="31"/>
      <c r="J12" s="31"/>
      <c r="K12" s="31"/>
      <c r="L12" s="30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2"/>
      <c r="AM12" s="32"/>
    </row>
    <row r="13" spans="1:39" x14ac:dyDescent="0.35">
      <c r="A13" s="3">
        <v>45170</v>
      </c>
      <c r="B13" s="30"/>
      <c r="C13" s="31"/>
      <c r="D13" s="31"/>
      <c r="E13" s="31"/>
      <c r="F13" s="32"/>
      <c r="G13" s="30"/>
      <c r="H13" s="31"/>
      <c r="I13" s="31"/>
      <c r="J13" s="31"/>
      <c r="K13" s="31"/>
      <c r="L13" s="30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2"/>
      <c r="AM13" s="32"/>
    </row>
    <row r="14" spans="1:39" x14ac:dyDescent="0.35">
      <c r="A14" s="3">
        <v>45200</v>
      </c>
      <c r="B14" s="30"/>
      <c r="C14" s="31"/>
      <c r="D14" s="31"/>
      <c r="E14" s="31"/>
      <c r="F14" s="32"/>
      <c r="G14" s="30"/>
      <c r="H14" s="31"/>
      <c r="I14" s="31"/>
      <c r="J14" s="31"/>
      <c r="K14" s="31"/>
      <c r="L14" s="30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2"/>
      <c r="AM14" s="32"/>
    </row>
    <row r="15" spans="1:39" x14ac:dyDescent="0.35">
      <c r="A15" s="3">
        <v>45231</v>
      </c>
      <c r="B15" s="30"/>
      <c r="C15" s="31"/>
      <c r="D15" s="31"/>
      <c r="E15" s="31"/>
      <c r="F15" s="32"/>
      <c r="G15" s="30"/>
      <c r="H15" s="31"/>
      <c r="I15" s="31"/>
      <c r="J15" s="31"/>
      <c r="K15" s="31"/>
      <c r="L15" s="30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2"/>
      <c r="AM15" s="32"/>
    </row>
    <row r="16" spans="1:39" ht="15" thickBot="1" x14ac:dyDescent="0.4">
      <c r="A16" s="4">
        <v>45261</v>
      </c>
      <c r="B16" s="33"/>
      <c r="C16" s="34"/>
      <c r="D16" s="34"/>
      <c r="E16" s="34"/>
      <c r="F16" s="35"/>
      <c r="G16" s="33"/>
      <c r="H16" s="34"/>
      <c r="I16" s="34"/>
      <c r="J16" s="34"/>
      <c r="K16" s="34"/>
      <c r="L16" s="33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5"/>
      <c r="AM16" s="35"/>
    </row>
  </sheetData>
  <mergeCells count="4">
    <mergeCell ref="B3:F3"/>
    <mergeCell ref="G3:K3"/>
    <mergeCell ref="A2:AM2"/>
    <mergeCell ref="L3:AL3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M16"/>
  <sheetViews>
    <sheetView workbookViewId="0">
      <pane xSplit="1" ySplit="4" topLeftCell="X5" activePane="bottomRight" state="frozen"/>
      <selection activeCell="A2" sqref="A2"/>
      <selection pane="topRight" activeCell="A2" sqref="A2"/>
      <selection pane="bottomLeft" activeCell="A2" sqref="A2"/>
      <selection pane="bottomRight" activeCell="A2" sqref="A2:AM2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9" width="9.6328125" style="1" customWidth="1"/>
    <col min="40" max="16384" width="9.1796875" style="1"/>
  </cols>
  <sheetData>
    <row r="2" spans="1:39" ht="15" thickBot="1" x14ac:dyDescent="0.4">
      <c r="A2" s="49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39" ht="15" thickBot="1" x14ac:dyDescent="0.4">
      <c r="B3" s="50" t="s">
        <v>18</v>
      </c>
      <c r="C3" s="51"/>
      <c r="D3" s="51"/>
      <c r="E3" s="51"/>
      <c r="F3" s="52"/>
      <c r="G3" s="50" t="s">
        <v>19</v>
      </c>
      <c r="H3" s="51"/>
      <c r="I3" s="51"/>
      <c r="J3" s="51"/>
      <c r="K3" s="52"/>
      <c r="L3" s="50" t="s">
        <v>52</v>
      </c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2"/>
    </row>
    <row r="4" spans="1:39" ht="28.5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40" t="s">
        <v>4</v>
      </c>
    </row>
    <row r="5" spans="1:39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8" t="s">
        <v>5</v>
      </c>
    </row>
    <row r="6" spans="1:39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2" t="s">
        <v>5</v>
      </c>
    </row>
    <row r="7" spans="1:39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2" t="s">
        <v>5</v>
      </c>
    </row>
    <row r="8" spans="1:39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2" t="s">
        <v>5</v>
      </c>
    </row>
    <row r="9" spans="1:39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2" t="s">
        <v>5</v>
      </c>
    </row>
    <row r="10" spans="1:39" x14ac:dyDescent="0.35">
      <c r="A10" s="3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32" t="s">
        <v>5</v>
      </c>
    </row>
    <row r="11" spans="1:39" x14ac:dyDescent="0.35">
      <c r="A11" s="3">
        <v>45108</v>
      </c>
      <c r="B11" s="30"/>
      <c r="C11" s="31"/>
      <c r="D11" s="31"/>
      <c r="E11" s="31"/>
      <c r="F11" s="32"/>
      <c r="G11" s="30"/>
      <c r="H11" s="31"/>
      <c r="I11" s="31"/>
      <c r="J11" s="31"/>
      <c r="K11" s="31"/>
      <c r="L11" s="30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2"/>
      <c r="AM11" s="32"/>
    </row>
    <row r="12" spans="1:39" x14ac:dyDescent="0.35">
      <c r="A12" s="3">
        <v>45139</v>
      </c>
      <c r="B12" s="30"/>
      <c r="C12" s="31"/>
      <c r="D12" s="31"/>
      <c r="E12" s="31"/>
      <c r="F12" s="32"/>
      <c r="G12" s="30"/>
      <c r="H12" s="31"/>
      <c r="I12" s="31"/>
      <c r="J12" s="31"/>
      <c r="K12" s="31"/>
      <c r="L12" s="30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2"/>
      <c r="AM12" s="32"/>
    </row>
    <row r="13" spans="1:39" x14ac:dyDescent="0.35">
      <c r="A13" s="3">
        <v>45170</v>
      </c>
      <c r="B13" s="30"/>
      <c r="C13" s="31"/>
      <c r="D13" s="31"/>
      <c r="E13" s="31"/>
      <c r="F13" s="32"/>
      <c r="G13" s="30"/>
      <c r="H13" s="31"/>
      <c r="I13" s="31"/>
      <c r="J13" s="31"/>
      <c r="K13" s="31"/>
      <c r="L13" s="30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2"/>
      <c r="AM13" s="32"/>
    </row>
    <row r="14" spans="1:39" x14ac:dyDescent="0.35">
      <c r="A14" s="3">
        <v>45200</v>
      </c>
      <c r="B14" s="30"/>
      <c r="C14" s="31"/>
      <c r="D14" s="31"/>
      <c r="E14" s="31"/>
      <c r="F14" s="32"/>
      <c r="G14" s="30"/>
      <c r="H14" s="31"/>
      <c r="I14" s="31"/>
      <c r="J14" s="31"/>
      <c r="K14" s="31"/>
      <c r="L14" s="30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2"/>
      <c r="AM14" s="32"/>
    </row>
    <row r="15" spans="1:39" x14ac:dyDescent="0.35">
      <c r="A15" s="3">
        <v>45231</v>
      </c>
      <c r="B15" s="30"/>
      <c r="C15" s="31"/>
      <c r="D15" s="31"/>
      <c r="E15" s="31"/>
      <c r="F15" s="32"/>
      <c r="G15" s="30"/>
      <c r="H15" s="31"/>
      <c r="I15" s="31"/>
      <c r="J15" s="31"/>
      <c r="K15" s="31"/>
      <c r="L15" s="30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2"/>
      <c r="AM15" s="32"/>
    </row>
    <row r="16" spans="1:39" ht="15" thickBot="1" x14ac:dyDescent="0.4">
      <c r="A16" s="4">
        <v>45261</v>
      </c>
      <c r="B16" s="33"/>
      <c r="C16" s="34"/>
      <c r="D16" s="34"/>
      <c r="E16" s="34"/>
      <c r="F16" s="35"/>
      <c r="G16" s="33"/>
      <c r="H16" s="34"/>
      <c r="I16" s="34"/>
      <c r="J16" s="34"/>
      <c r="K16" s="34"/>
      <c r="L16" s="33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5"/>
      <c r="AM16" s="35"/>
    </row>
  </sheetData>
  <mergeCells count="4">
    <mergeCell ref="B3:F3"/>
    <mergeCell ref="G3:K3"/>
    <mergeCell ref="A2:AM2"/>
    <mergeCell ref="L3:AL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Qtde. Mensal</vt:lpstr>
      <vt:lpstr>Qtde. Acum. Anual</vt:lpstr>
      <vt:lpstr>Freq. Mensal</vt:lpstr>
      <vt:lpstr>Freq. Acum. Anual</vt:lpstr>
      <vt:lpstr>Part. Mensal</vt:lpstr>
      <vt:lpstr>Part. Anual</vt:lpstr>
      <vt:lpstr>Var. Mensal</vt:lpstr>
      <vt:lpstr>Var. Anual</vt:lpstr>
      <vt:lpstr>Var. Acum. Anual</vt:lpstr>
      <vt:lpstr>Var. Acum. 12 Meses</vt:lpstr>
      <vt:lpstr>Por 1M Habit</vt:lpstr>
      <vt:lpstr>Por 1M Habit Média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2009-08-07T18:52:26Z</dcterms:created>
  <dcterms:modified xsi:type="dcterms:W3CDTF">2023-08-10T20:27:37Z</dcterms:modified>
</cp:coreProperties>
</file>