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delmat01\Indicadores_Mercado\Indicadores\Séries Históricas\"/>
    </mc:Choice>
  </mc:AlternateContent>
  <xr:revisionPtr revIDLastSave="0" documentId="13_ncr:1_{34DAE92B-FDD1-4511-A4D6-EC89D3C733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sumidores Inadimplentes" sheetId="2" r:id="rId1"/>
    <sheet name="Setor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3" l="1"/>
  <c r="K55" i="3"/>
  <c r="F79" i="2"/>
  <c r="G79" i="2"/>
  <c r="E79" i="2"/>
  <c r="J54" i="3"/>
  <c r="K54" i="3"/>
  <c r="F78" i="2"/>
  <c r="G78" i="2"/>
  <c r="E78" i="2"/>
  <c r="J53" i="3"/>
  <c r="K53" i="3"/>
  <c r="E77" i="2"/>
  <c r="F77" i="2"/>
  <c r="G77" i="2"/>
  <c r="J52" i="3"/>
  <c r="K52" i="3"/>
  <c r="E76" i="2"/>
  <c r="F76" i="2"/>
  <c r="G76" i="2"/>
  <c r="B76" i="2"/>
  <c r="J50" i="3"/>
  <c r="K50" i="3"/>
  <c r="J51" i="3"/>
  <c r="K51" i="3"/>
  <c r="E74" i="2"/>
  <c r="F74" i="2"/>
  <c r="E75" i="2"/>
  <c r="F75" i="2"/>
  <c r="G75" i="2"/>
  <c r="J49" i="3"/>
  <c r="K49" i="3"/>
  <c r="F73" i="2"/>
  <c r="G73" i="2"/>
  <c r="E73" i="2"/>
  <c r="J48" i="3"/>
  <c r="K48" i="3"/>
  <c r="F72" i="2"/>
  <c r="E72" i="2"/>
  <c r="J47" i="3"/>
  <c r="K47" i="3"/>
  <c r="F71" i="2"/>
  <c r="G71" i="2"/>
  <c r="E71" i="2"/>
  <c r="E70" i="2"/>
  <c r="F70" i="2"/>
  <c r="G70" i="2"/>
  <c r="J46" i="3"/>
  <c r="K46" i="3"/>
  <c r="J45" i="3"/>
  <c r="K45" i="3"/>
  <c r="F69" i="2"/>
  <c r="G69" i="2"/>
  <c r="E69" i="2"/>
  <c r="J44" i="3"/>
  <c r="K44" i="3"/>
  <c r="F68" i="2"/>
  <c r="G68" i="2"/>
  <c r="E68" i="2"/>
  <c r="J43" i="3"/>
  <c r="K43" i="3"/>
  <c r="E67" i="2"/>
  <c r="F67" i="2"/>
  <c r="G67" i="2"/>
  <c r="J42" i="3"/>
  <c r="K42" i="3"/>
  <c r="F66" i="2"/>
  <c r="E66" i="2"/>
  <c r="G66" i="2"/>
  <c r="J41" i="3"/>
  <c r="K41" i="3"/>
  <c r="F65" i="2"/>
  <c r="G65" i="2"/>
  <c r="E65" i="2"/>
  <c r="K40" i="3"/>
  <c r="J40" i="3"/>
  <c r="F64" i="2"/>
  <c r="E64" i="2"/>
  <c r="J39" i="3"/>
  <c r="K39" i="3"/>
  <c r="F63" i="2"/>
  <c r="E63" i="2"/>
  <c r="G63" i="2"/>
  <c r="K38" i="3"/>
  <c r="J38" i="3"/>
  <c r="F62" i="2"/>
  <c r="E62" i="2"/>
  <c r="J36" i="3"/>
  <c r="J37" i="3"/>
  <c r="K37" i="3"/>
  <c r="F61" i="2"/>
  <c r="E61" i="2"/>
  <c r="G61" i="2"/>
  <c r="K36" i="3"/>
  <c r="F60" i="2"/>
  <c r="E60" i="2"/>
  <c r="G60" i="2"/>
  <c r="J35" i="3"/>
  <c r="K35" i="3"/>
  <c r="F59" i="2"/>
  <c r="E59" i="2"/>
  <c r="G59" i="2"/>
  <c r="J34" i="3"/>
  <c r="K34" i="3"/>
  <c r="F58" i="2"/>
  <c r="E58" i="2"/>
  <c r="G58" i="2"/>
  <c r="J33" i="3"/>
  <c r="K33" i="3"/>
  <c r="F57" i="2"/>
  <c r="E57" i="2"/>
  <c r="G57" i="2"/>
  <c r="J32" i="3"/>
  <c r="K32" i="3"/>
  <c r="F53" i="2"/>
  <c r="E53" i="2"/>
  <c r="G53" i="2"/>
  <c r="F54" i="2"/>
  <c r="E54" i="2"/>
  <c r="G54" i="2"/>
  <c r="F55" i="2"/>
  <c r="E55" i="2"/>
  <c r="G55" i="2"/>
  <c r="F56" i="2"/>
  <c r="E56" i="2"/>
  <c r="G56" i="2"/>
  <c r="J31" i="3"/>
  <c r="K31" i="3"/>
  <c r="K30" i="3"/>
  <c r="J30" i="3"/>
  <c r="K29" i="3"/>
  <c r="J29" i="3"/>
  <c r="F52" i="2"/>
  <c r="K28" i="3"/>
  <c r="J28" i="3"/>
  <c r="E52" i="2"/>
  <c r="K27" i="3"/>
  <c r="J27" i="3"/>
  <c r="F51" i="2"/>
  <c r="E51" i="2"/>
  <c r="G51" i="2"/>
  <c r="J25" i="3"/>
  <c r="K25" i="3"/>
  <c r="J26" i="3"/>
  <c r="K26" i="3"/>
  <c r="E49" i="2"/>
  <c r="F49" i="2"/>
  <c r="G49" i="2"/>
  <c r="E50" i="2"/>
  <c r="F50" i="2"/>
  <c r="G50" i="2"/>
  <c r="K24" i="3"/>
  <c r="J24" i="3"/>
  <c r="E48" i="2"/>
  <c r="F48" i="2"/>
  <c r="F47" i="2"/>
  <c r="E47" i="2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J23" i="3"/>
  <c r="J22" i="3"/>
  <c r="E46" i="2"/>
  <c r="F46" i="2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F45" i="2"/>
  <c r="E45" i="2"/>
  <c r="E44" i="2"/>
  <c r="F44" i="2"/>
  <c r="E43" i="2"/>
  <c r="F43" i="2"/>
  <c r="F42" i="2"/>
  <c r="E42" i="2"/>
  <c r="F41" i="2"/>
  <c r="E41" i="2"/>
  <c r="F40" i="2"/>
  <c r="E40" i="2"/>
  <c r="G40" i="2"/>
  <c r="F39" i="2"/>
  <c r="E39" i="2"/>
  <c r="F38" i="2"/>
  <c r="E38" i="2"/>
  <c r="F37" i="2"/>
  <c r="E37" i="2"/>
  <c r="E36" i="2"/>
  <c r="F36" i="2"/>
  <c r="E35" i="2"/>
  <c r="F35" i="2"/>
  <c r="G35" i="2"/>
  <c r="F6" i="2"/>
  <c r="E6" i="2"/>
  <c r="G6" i="2"/>
  <c r="F34" i="2"/>
  <c r="E34" i="2"/>
  <c r="F33" i="2"/>
  <c r="E33" i="2"/>
  <c r="G33" i="2"/>
  <c r="F32" i="2"/>
  <c r="E32" i="2"/>
  <c r="G32" i="2"/>
  <c r="F31" i="2"/>
  <c r="E31" i="2"/>
  <c r="F30" i="2"/>
  <c r="E30" i="2"/>
  <c r="F29" i="2"/>
  <c r="E29" i="2"/>
  <c r="F28" i="2"/>
  <c r="E28" i="2"/>
  <c r="F27" i="2"/>
  <c r="E27" i="2"/>
  <c r="G27" i="2"/>
  <c r="F26" i="2"/>
  <c r="E26" i="2"/>
  <c r="G26" i="2"/>
  <c r="F25" i="2"/>
  <c r="E25" i="2"/>
  <c r="G25" i="2"/>
  <c r="F24" i="2"/>
  <c r="E24" i="2"/>
  <c r="F23" i="2"/>
  <c r="E23" i="2"/>
  <c r="G23" i="2"/>
  <c r="F22" i="2"/>
  <c r="E22" i="2"/>
  <c r="F21" i="2"/>
  <c r="E21" i="2"/>
  <c r="G21" i="2"/>
  <c r="F20" i="2"/>
  <c r="E20" i="2"/>
  <c r="F19" i="2"/>
  <c r="E19" i="2"/>
  <c r="G19" i="2"/>
  <c r="F18" i="2"/>
  <c r="E18" i="2"/>
  <c r="F17" i="2"/>
  <c r="E17" i="2"/>
  <c r="G17" i="2"/>
  <c r="F16" i="2"/>
  <c r="E16" i="2"/>
  <c r="G16" i="2"/>
  <c r="F15" i="2"/>
  <c r="E15" i="2"/>
  <c r="F14" i="2"/>
  <c r="E14" i="2"/>
  <c r="G14" i="2"/>
  <c r="F13" i="2"/>
  <c r="E13" i="2"/>
  <c r="G13" i="2"/>
  <c r="F12" i="2"/>
  <c r="E12" i="2"/>
  <c r="F11" i="2"/>
  <c r="E11" i="2"/>
  <c r="F10" i="2"/>
  <c r="E10" i="2"/>
  <c r="G10" i="2"/>
  <c r="F9" i="2"/>
  <c r="E9" i="2"/>
  <c r="G9" i="2"/>
  <c r="F8" i="2"/>
  <c r="E8" i="2"/>
  <c r="G8" i="2"/>
  <c r="F7" i="2"/>
  <c r="E7" i="2"/>
  <c r="G7" i="2"/>
  <c r="G18" i="2"/>
  <c r="G12" i="2"/>
  <c r="G20" i="2"/>
  <c r="G22" i="2"/>
  <c r="G24" i="2"/>
  <c r="G11" i="2"/>
  <c r="G15" i="2"/>
  <c r="G37" i="2"/>
  <c r="G43" i="2"/>
  <c r="G46" i="2"/>
  <c r="G29" i="2"/>
  <c r="G31" i="2"/>
  <c r="G47" i="2"/>
  <c r="G38" i="2"/>
  <c r="G48" i="2"/>
  <c r="G45" i="2"/>
  <c r="G42" i="2"/>
  <c r="G44" i="2"/>
  <c r="G28" i="2"/>
  <c r="G30" i="2"/>
  <c r="G34" i="2"/>
  <c r="G36" i="2"/>
  <c r="G39" i="2"/>
  <c r="G41" i="2"/>
  <c r="G52" i="2"/>
  <c r="G62" i="2"/>
  <c r="G64" i="2"/>
  <c r="G72" i="2"/>
  <c r="G74" i="2"/>
</calcChain>
</file>

<file path=xl/sharedStrings.xml><?xml version="1.0" encoding="utf-8"?>
<sst xmlns="http://schemas.openxmlformats.org/spreadsheetml/2006/main" count="32" uniqueCount="20">
  <si>
    <t>Mês</t>
  </si>
  <si>
    <t>n.d.</t>
  </si>
  <si>
    <t>Indicador Serasa Experian de Inadimplência do Consumidor</t>
  </si>
  <si>
    <t>Consumidores Inadimplentes (milhões)</t>
  </si>
  <si>
    <t>Dívidas Negativadas (milhões)</t>
  </si>
  <si>
    <t>Dívidas Negativadas          (R$ bilhões)</t>
  </si>
  <si>
    <t>Dívida Média                 (por CPF)</t>
  </si>
  <si>
    <t>Ticket Médio                 (R$)</t>
  </si>
  <si>
    <t>Dívida Média                 (R$)</t>
  </si>
  <si>
    <t>Indicador Serasa Experian de Inadimplência do Consumidor - Participação dos Setores na Inadimplência Total (%)</t>
  </si>
  <si>
    <t>Bancos / Cartões (A)</t>
  </si>
  <si>
    <t>Utilities (B)</t>
  </si>
  <si>
    <t>Telefonia (C)</t>
  </si>
  <si>
    <t>Varejo (D)</t>
  </si>
  <si>
    <t>Serviços (E)</t>
  </si>
  <si>
    <t>Financeiras (F)</t>
  </si>
  <si>
    <t>Total Financeiro (A) + (F)</t>
  </si>
  <si>
    <t>Securitizadoras (G)</t>
  </si>
  <si>
    <t>Outros (H)</t>
  </si>
  <si>
    <t>Total não Financeiro          (B) + (C) + (D) + (E) + (G) +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</si>
</sst>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R$&quot;#,##0.00;[Red]\-&quot;R$&quot;#,##0.00"/>
    <numFmt numFmtId="165" formatCode="_(* #,##0.00_);_(* \(#,##0.00\);_(* &quot;-&quot;??_);_(@_)"/>
    <numFmt numFmtId="166" formatCode="[$-416]mmm\-yy;@"/>
    <numFmt numFmtId="167" formatCode="0.0"/>
    <numFmt numFmtId="168" formatCode="0.0%"/>
    <numFmt numFmtId="169" formatCode="_(* #,##0_);_(* \(#,##0\);_(* &quot;-&quot;??_);_(@_)"/>
    <numFmt numFmtId="170" formatCode="_-* #,##0.0_-;\-* #,##0.0_-;_-* &quot;-&quot;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6478D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8288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3" fillId="2" borderId="0" xfId="0" applyFont="1" applyFill="1"/>
    <xf numFmtId="166" fontId="3" fillId="2" borderId="1" xfId="0" applyNumberFormat="1" applyFont="1" applyFill="1" applyBorder="1" applyAlignment="1">
      <alignment horizontal="center"/>
    </xf>
    <xf numFmtId="167" fontId="3" fillId="2" borderId="2" xfId="1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167" fontId="3" fillId="2" borderId="4" xfId="1" applyNumberFormat="1" applyFont="1" applyFill="1" applyBorder="1" applyAlignment="1">
      <alignment horizontal="center"/>
    </xf>
    <xf numFmtId="2" fontId="3" fillId="2" borderId="4" xfId="1" applyNumberFormat="1" applyFont="1" applyFill="1" applyBorder="1" applyAlignment="1">
      <alignment horizontal="center"/>
    </xf>
    <xf numFmtId="170" fontId="3" fillId="2" borderId="0" xfId="0" applyNumberFormat="1" applyFont="1" applyFill="1"/>
    <xf numFmtId="167" fontId="3" fillId="2" borderId="4" xfId="1" applyNumberFormat="1" applyFont="1" applyFill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2" fontId="3" fillId="2" borderId="6" xfId="1" applyNumberFormat="1" applyFont="1" applyFill="1" applyBorder="1" applyAlignment="1">
      <alignment horizontal="center"/>
    </xf>
    <xf numFmtId="167" fontId="3" fillId="2" borderId="0" xfId="0" applyNumberFormat="1" applyFont="1" applyFill="1"/>
    <xf numFmtId="169" fontId="3" fillId="2" borderId="0" xfId="2" applyNumberFormat="1" applyFont="1" applyFill="1"/>
    <xf numFmtId="169" fontId="3" fillId="2" borderId="0" xfId="0" applyNumberFormat="1" applyFont="1" applyFill="1"/>
    <xf numFmtId="16" fontId="3" fillId="2" borderId="0" xfId="0" applyNumberFormat="1" applyFont="1" applyFill="1"/>
    <xf numFmtId="3" fontId="3" fillId="2" borderId="0" xfId="0" applyNumberFormat="1" applyFont="1" applyFill="1"/>
    <xf numFmtId="0" fontId="3" fillId="2" borderId="0" xfId="0" applyNumberFormat="1" applyFont="1" applyFill="1"/>
    <xf numFmtId="17" fontId="3" fillId="2" borderId="0" xfId="0" applyNumberFormat="1" applyFont="1" applyFill="1"/>
    <xf numFmtId="167" fontId="3" fillId="2" borderId="4" xfId="1" quotePrefix="1" applyNumberFormat="1" applyFont="1" applyFill="1" applyBorder="1" applyAlignment="1">
      <alignment horizontal="center"/>
    </xf>
    <xf numFmtId="164" fontId="3" fillId="2" borderId="0" xfId="0" applyNumberFormat="1" applyFont="1" applyFill="1"/>
    <xf numFmtId="4" fontId="3" fillId="2" borderId="0" xfId="0" applyNumberFormat="1" applyFont="1" applyFill="1"/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8" fontId="3" fillId="2" borderId="2" xfId="1" applyNumberFormat="1" applyFont="1" applyFill="1" applyBorder="1" applyAlignment="1">
      <alignment horizontal="center"/>
    </xf>
    <xf numFmtId="168" fontId="3" fillId="2" borderId="4" xfId="1" applyNumberFormat="1" applyFont="1" applyFill="1" applyBorder="1" applyAlignment="1">
      <alignment horizontal="center"/>
    </xf>
    <xf numFmtId="168" fontId="3" fillId="2" borderId="6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514350</xdr:rowOff>
    </xdr:to>
    <xdr:pic>
      <xdr:nvPicPr>
        <xdr:cNvPr id="1025" name="Imagem 2">
          <a:extLst>
            <a:ext uri="{FF2B5EF4-FFF2-40B4-BE49-F238E27FC236}">
              <a16:creationId xmlns:a16="http://schemas.microsoft.com/office/drawing/2014/main" id="{BA3F5068-6530-42CA-A95F-D90275BF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514350</xdr:rowOff>
    </xdr:to>
    <xdr:pic>
      <xdr:nvPicPr>
        <xdr:cNvPr id="2049" name="Imagem 1">
          <a:extLst>
            <a:ext uri="{FF2B5EF4-FFF2-40B4-BE49-F238E27FC236}">
              <a16:creationId xmlns:a16="http://schemas.microsoft.com/office/drawing/2014/main" id="{35A2F681-748F-4D62-89C9-3470223F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tabSelected="1" zoomScale="90" zoomScaleNormal="90" workbookViewId="0">
      <pane xSplit="1" ySplit="3" topLeftCell="B76" activePane="bottomRight" state="frozen"/>
      <selection pane="topRight" activeCell="B1" sqref="B1"/>
      <selection pane="bottomLeft" activeCell="A5" sqref="A5"/>
      <selection pane="bottomRight" activeCell="K83" sqref="K83"/>
    </sheetView>
  </sheetViews>
  <sheetFormatPr defaultColWidth="9.1796875" defaultRowHeight="14.5" x14ac:dyDescent="0.35"/>
  <cols>
    <col min="1" max="7" width="16.26953125" style="1" customWidth="1"/>
    <col min="8" max="8" width="9.54296875" style="1" bestFit="1" customWidth="1"/>
    <col min="9" max="10" width="9.1796875" style="1"/>
    <col min="11" max="12" width="11.54296875" style="1" bestFit="1" customWidth="1"/>
    <col min="13" max="13" width="10.54296875" style="1" bestFit="1" customWidth="1"/>
    <col min="14" max="16384" width="9.1796875" style="1"/>
  </cols>
  <sheetData>
    <row r="1" spans="1:15" ht="45.5" customHeight="1" x14ac:dyDescent="0.35"/>
    <row r="2" spans="1:15" ht="15" thickBot="1" x14ac:dyDescent="0.4">
      <c r="A2" s="30" t="s">
        <v>2</v>
      </c>
      <c r="B2" s="30"/>
      <c r="C2" s="30"/>
      <c r="D2" s="30"/>
      <c r="E2" s="30"/>
      <c r="F2" s="30"/>
      <c r="G2" s="30"/>
    </row>
    <row r="3" spans="1:15" ht="51" customHeight="1" thickBot="1" x14ac:dyDescent="0.4">
      <c r="A3" s="25" t="s">
        <v>0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8</v>
      </c>
      <c r="G3" s="26" t="s">
        <v>7</v>
      </c>
      <c r="H3" s="2"/>
      <c r="I3" s="2"/>
      <c r="J3" s="2"/>
      <c r="K3" s="2"/>
      <c r="L3" s="2"/>
      <c r="M3" s="2"/>
      <c r="N3" s="2"/>
      <c r="O3" s="2"/>
    </row>
    <row r="4" spans="1:15" x14ac:dyDescent="0.35">
      <c r="A4" s="3">
        <v>42370</v>
      </c>
      <c r="B4" s="4" t="s">
        <v>1</v>
      </c>
      <c r="C4" s="4" t="s">
        <v>1</v>
      </c>
      <c r="D4" s="4" t="s">
        <v>1</v>
      </c>
      <c r="E4" s="4" t="s">
        <v>1</v>
      </c>
      <c r="F4" s="4" t="s">
        <v>1</v>
      </c>
      <c r="G4" s="4" t="s">
        <v>1</v>
      </c>
      <c r="H4" s="2"/>
      <c r="I4" s="2"/>
      <c r="J4" s="2"/>
      <c r="K4" s="2"/>
      <c r="L4" s="2"/>
      <c r="M4" s="2"/>
      <c r="N4" s="2"/>
      <c r="O4" s="2"/>
    </row>
    <row r="5" spans="1:15" x14ac:dyDescent="0.35">
      <c r="A5" s="5">
        <v>42401</v>
      </c>
      <c r="B5" s="6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6" t="s">
        <v>1</v>
      </c>
      <c r="H5" s="2"/>
      <c r="I5" s="2"/>
      <c r="J5" s="2"/>
      <c r="K5" s="2"/>
      <c r="L5" s="2"/>
      <c r="M5" s="2"/>
      <c r="N5" s="2"/>
      <c r="O5" s="2"/>
    </row>
    <row r="6" spans="1:15" x14ac:dyDescent="0.35">
      <c r="A6" s="5">
        <v>42430</v>
      </c>
      <c r="B6" s="6">
        <v>59.190913502396171</v>
      </c>
      <c r="C6" s="6">
        <v>231.328</v>
      </c>
      <c r="D6" s="6">
        <v>214.5540761959106</v>
      </c>
      <c r="E6" s="7">
        <f>C6/B6</f>
        <v>3.9081674248976639</v>
      </c>
      <c r="F6" s="6">
        <f>1000*D6/B6</f>
        <v>3624.7806208840652</v>
      </c>
      <c r="G6" s="6">
        <f>F6/E6</f>
        <v>927.48857118857461</v>
      </c>
      <c r="H6" s="2"/>
      <c r="I6" s="2"/>
      <c r="J6" s="2"/>
      <c r="K6" s="2"/>
      <c r="L6" s="2"/>
      <c r="M6" s="8"/>
      <c r="N6" s="2"/>
      <c r="O6" s="2"/>
    </row>
    <row r="7" spans="1:15" x14ac:dyDescent="0.35">
      <c r="A7" s="5">
        <v>42461</v>
      </c>
      <c r="B7" s="6">
        <v>59.734999999999999</v>
      </c>
      <c r="C7" s="6">
        <v>233.42699999999999</v>
      </c>
      <c r="D7" s="6">
        <v>224.57352728360539</v>
      </c>
      <c r="E7" s="7">
        <f t="shared" ref="E7:E34" si="0">C7/B7</f>
        <v>3.9077090482966432</v>
      </c>
      <c r="F7" s="6">
        <f t="shared" ref="F7:F34" si="1">1000*D7/B7</f>
        <v>3759.4965645535349</v>
      </c>
      <c r="G7" s="6">
        <f t="shared" ref="G7:G34" si="2">F7/E7</f>
        <v>962.07177097596002</v>
      </c>
      <c r="H7" s="2"/>
      <c r="I7" s="2"/>
      <c r="J7" s="2"/>
      <c r="K7" s="2"/>
      <c r="L7" s="2"/>
      <c r="M7" s="8"/>
      <c r="N7" s="2"/>
      <c r="O7" s="2"/>
    </row>
    <row r="8" spans="1:15" x14ac:dyDescent="0.35">
      <c r="A8" s="5">
        <v>42491</v>
      </c>
      <c r="B8" s="6">
        <v>58.889000000000003</v>
      </c>
      <c r="C8" s="6">
        <v>228.928</v>
      </c>
      <c r="D8" s="6">
        <v>225.06922900790957</v>
      </c>
      <c r="E8" s="7">
        <f t="shared" si="0"/>
        <v>3.8874492689636431</v>
      </c>
      <c r="F8" s="6">
        <f t="shared" si="1"/>
        <v>3821.9230927322515</v>
      </c>
      <c r="G8" s="6">
        <f t="shared" si="2"/>
        <v>983.14417200128241</v>
      </c>
      <c r="H8" s="2"/>
      <c r="I8" s="2"/>
      <c r="J8" s="2"/>
      <c r="K8" s="2"/>
      <c r="L8" s="2"/>
      <c r="M8" s="8"/>
      <c r="N8" s="2"/>
      <c r="O8" s="2"/>
    </row>
    <row r="9" spans="1:15" x14ac:dyDescent="0.35">
      <c r="A9" s="5">
        <v>42522</v>
      </c>
      <c r="B9" s="6">
        <v>59.072000000000003</v>
      </c>
      <c r="C9" s="6">
        <v>229.393</v>
      </c>
      <c r="D9" s="6">
        <v>224.76834719818464</v>
      </c>
      <c r="E9" s="7">
        <f t="shared" si="0"/>
        <v>3.8832780335861319</v>
      </c>
      <c r="F9" s="6">
        <f t="shared" si="1"/>
        <v>3804.9896261881199</v>
      </c>
      <c r="G9" s="6">
        <f t="shared" si="2"/>
        <v>979.83960800104899</v>
      </c>
      <c r="H9" s="2"/>
      <c r="I9" s="2"/>
      <c r="J9" s="2"/>
      <c r="K9" s="2"/>
      <c r="L9" s="2"/>
      <c r="M9" s="8"/>
      <c r="N9" s="2"/>
      <c r="O9" s="2"/>
    </row>
    <row r="10" spans="1:15" x14ac:dyDescent="0.35">
      <c r="A10" s="5">
        <v>42552</v>
      </c>
      <c r="B10" s="6">
        <v>58.746000000000002</v>
      </c>
      <c r="C10" s="6">
        <v>227.04900000000001</v>
      </c>
      <c r="D10" s="6">
        <v>224.6624305087791</v>
      </c>
      <c r="E10" s="7">
        <f t="shared" si="0"/>
        <v>3.8649269737514045</v>
      </c>
      <c r="F10" s="6">
        <f t="shared" si="1"/>
        <v>3824.3017483535746</v>
      </c>
      <c r="G10" s="6">
        <f t="shared" si="2"/>
        <v>989.48874696113648</v>
      </c>
      <c r="H10" s="2"/>
      <c r="I10" s="2"/>
      <c r="J10" s="2"/>
      <c r="K10" s="2"/>
      <c r="L10" s="2"/>
      <c r="M10" s="8"/>
      <c r="N10" s="2"/>
      <c r="O10" s="2"/>
    </row>
    <row r="11" spans="1:15" x14ac:dyDescent="0.35">
      <c r="A11" s="5">
        <v>42583</v>
      </c>
      <c r="B11" s="6">
        <v>58.631</v>
      </c>
      <c r="C11" s="6">
        <v>226.20400000000001</v>
      </c>
      <c r="D11" s="6">
        <v>225.86955389590682</v>
      </c>
      <c r="E11" s="7">
        <f t="shared" si="0"/>
        <v>3.8580955467244293</v>
      </c>
      <c r="F11" s="6">
        <f t="shared" si="1"/>
        <v>3852.3912929321828</v>
      </c>
      <c r="G11" s="6">
        <f t="shared" si="2"/>
        <v>998.52148457103669</v>
      </c>
      <c r="H11" s="2"/>
      <c r="I11" s="2"/>
      <c r="J11" s="2"/>
      <c r="K11" s="2"/>
      <c r="L11" s="2"/>
      <c r="M11" s="8"/>
      <c r="N11" s="2"/>
      <c r="O11" s="2"/>
    </row>
    <row r="12" spans="1:15" x14ac:dyDescent="0.35">
      <c r="A12" s="5">
        <v>42614</v>
      </c>
      <c r="B12" s="9">
        <v>58.920999999999999</v>
      </c>
      <c r="C12" s="9">
        <v>225.679</v>
      </c>
      <c r="D12" s="9">
        <v>227.69140312588806</v>
      </c>
      <c r="E12" s="10">
        <f t="shared" si="0"/>
        <v>3.8301963646238186</v>
      </c>
      <c r="F12" s="9">
        <f t="shared" si="1"/>
        <v>3864.3506241558707</v>
      </c>
      <c r="G12" s="9">
        <f t="shared" si="2"/>
        <v>1008.9171040543783</v>
      </c>
      <c r="H12" s="2"/>
      <c r="I12" s="2"/>
      <c r="J12" s="2"/>
      <c r="K12" s="2"/>
      <c r="L12" s="2"/>
      <c r="M12" s="8"/>
      <c r="N12" s="2"/>
      <c r="O12" s="2"/>
    </row>
    <row r="13" spans="1:15" x14ac:dyDescent="0.35">
      <c r="A13" s="5">
        <v>42644</v>
      </c>
      <c r="B13" s="6">
        <v>58.661000000000001</v>
      </c>
      <c r="C13" s="6">
        <v>218.71100000000001</v>
      </c>
      <c r="D13" s="6">
        <v>227.86876108443701</v>
      </c>
      <c r="E13" s="7">
        <f t="shared" si="0"/>
        <v>3.7283885375291934</v>
      </c>
      <c r="F13" s="6">
        <f t="shared" si="1"/>
        <v>3884.5018169556779</v>
      </c>
      <c r="G13" s="6">
        <f t="shared" si="2"/>
        <v>1041.8715157648085</v>
      </c>
      <c r="H13" s="2"/>
      <c r="I13" s="2"/>
      <c r="J13" s="2"/>
      <c r="K13" s="2"/>
      <c r="L13" s="2"/>
      <c r="M13" s="8"/>
      <c r="N13" s="2"/>
      <c r="O13" s="2"/>
    </row>
    <row r="14" spans="1:15" x14ac:dyDescent="0.35">
      <c r="A14" s="5">
        <v>42675</v>
      </c>
      <c r="B14" s="6">
        <v>59.344000000000001</v>
      </c>
      <c r="C14" s="6">
        <v>228.65199999999999</v>
      </c>
      <c r="D14" s="6">
        <v>229.54093373708992</v>
      </c>
      <c r="E14" s="7">
        <f t="shared" si="0"/>
        <v>3.8529927204098136</v>
      </c>
      <c r="F14" s="6">
        <f t="shared" si="1"/>
        <v>3867.9720567722079</v>
      </c>
      <c r="G14" s="6">
        <f t="shared" si="2"/>
        <v>1003.8877146803436</v>
      </c>
      <c r="H14" s="2"/>
      <c r="I14" s="2"/>
      <c r="J14" s="2"/>
      <c r="K14" s="2"/>
      <c r="L14" s="2"/>
      <c r="M14" s="8"/>
      <c r="N14" s="2"/>
      <c r="O14" s="2"/>
    </row>
    <row r="15" spans="1:15" ht="15" thickBot="1" x14ac:dyDescent="0.4">
      <c r="A15" s="5">
        <v>42705</v>
      </c>
      <c r="B15" s="6">
        <v>58.975999999999999</v>
      </c>
      <c r="C15" s="6">
        <v>229.45</v>
      </c>
      <c r="D15" s="6">
        <v>228.34040853691366</v>
      </c>
      <c r="E15" s="7">
        <f t="shared" si="0"/>
        <v>3.8905656538252846</v>
      </c>
      <c r="F15" s="6">
        <f t="shared" si="1"/>
        <v>3871.7513655879284</v>
      </c>
      <c r="G15" s="6">
        <f t="shared" si="2"/>
        <v>995.16412524259613</v>
      </c>
      <c r="H15" s="2"/>
      <c r="I15" s="2"/>
      <c r="J15" s="2"/>
      <c r="K15" s="2"/>
      <c r="L15" s="2"/>
      <c r="M15" s="8"/>
      <c r="N15" s="2"/>
      <c r="O15" s="2"/>
    </row>
    <row r="16" spans="1:15" x14ac:dyDescent="0.35">
      <c r="A16" s="3">
        <v>42736</v>
      </c>
      <c r="B16" s="4">
        <v>59.021999999999998</v>
      </c>
      <c r="C16" s="4">
        <v>227.61199999999999</v>
      </c>
      <c r="D16" s="4">
        <v>229.12089466731214</v>
      </c>
      <c r="E16" s="11">
        <f t="shared" si="0"/>
        <v>3.8563925315983871</v>
      </c>
      <c r="F16" s="4">
        <f t="shared" si="1"/>
        <v>3881.9574847906233</v>
      </c>
      <c r="G16" s="4">
        <f t="shared" si="2"/>
        <v>1006.6292404060953</v>
      </c>
      <c r="H16" s="2"/>
      <c r="I16" s="2"/>
      <c r="J16" s="2"/>
      <c r="K16" s="2"/>
      <c r="L16" s="2"/>
      <c r="M16" s="8"/>
      <c r="N16" s="2"/>
      <c r="O16" s="2"/>
    </row>
    <row r="17" spans="1:15" x14ac:dyDescent="0.35">
      <c r="A17" s="5">
        <v>42767</v>
      </c>
      <c r="B17" s="6">
        <v>59.119</v>
      </c>
      <c r="C17" s="6">
        <v>227.32300000000001</v>
      </c>
      <c r="D17" s="6">
        <v>229.34030587236444</v>
      </c>
      <c r="E17" s="7">
        <f t="shared" si="0"/>
        <v>3.8451766775486731</v>
      </c>
      <c r="F17" s="6">
        <f t="shared" si="1"/>
        <v>3879.2994785494416</v>
      </c>
      <c r="G17" s="6">
        <f t="shared" si="2"/>
        <v>1008.8741828691528</v>
      </c>
      <c r="H17" s="2"/>
      <c r="I17" s="2"/>
      <c r="J17" s="2"/>
      <c r="K17" s="2"/>
      <c r="L17" s="2"/>
      <c r="M17" s="8"/>
      <c r="N17" s="2"/>
      <c r="O17" s="2"/>
    </row>
    <row r="18" spans="1:15" x14ac:dyDescent="0.35">
      <c r="A18" s="5">
        <v>42795</v>
      </c>
      <c r="B18" s="6">
        <v>59.12</v>
      </c>
      <c r="C18" s="6">
        <v>225.86</v>
      </c>
      <c r="D18" s="6">
        <v>230.58244838414271</v>
      </c>
      <c r="E18" s="7">
        <f t="shared" si="0"/>
        <v>3.8203653585926931</v>
      </c>
      <c r="F18" s="6">
        <f t="shared" si="1"/>
        <v>3900.2443908007904</v>
      </c>
      <c r="G18" s="6">
        <f t="shared" si="2"/>
        <v>1020.9087416281887</v>
      </c>
      <c r="H18" s="2"/>
      <c r="I18" s="2"/>
      <c r="J18" s="2"/>
      <c r="K18" s="2"/>
      <c r="L18" s="2"/>
      <c r="M18" s="8"/>
      <c r="N18" s="2"/>
      <c r="O18" s="2"/>
    </row>
    <row r="19" spans="1:15" x14ac:dyDescent="0.35">
      <c r="A19" s="5">
        <v>42826</v>
      </c>
      <c r="B19" s="6">
        <v>59.426000000000002</v>
      </c>
      <c r="C19" s="6">
        <v>225.852</v>
      </c>
      <c r="D19" s="6">
        <v>228.59266996778427</v>
      </c>
      <c r="E19" s="7">
        <f t="shared" si="0"/>
        <v>3.8005586780197218</v>
      </c>
      <c r="F19" s="6">
        <f t="shared" si="1"/>
        <v>3846.6777162821709</v>
      </c>
      <c r="G19" s="6">
        <f t="shared" si="2"/>
        <v>1012.1348049509603</v>
      </c>
      <c r="H19" s="2"/>
      <c r="I19" s="2"/>
      <c r="J19" s="2"/>
      <c r="K19" s="2"/>
      <c r="L19" s="2"/>
      <c r="M19" s="8"/>
      <c r="N19" s="2"/>
      <c r="O19" s="2"/>
    </row>
    <row r="20" spans="1:15" x14ac:dyDescent="0.35">
      <c r="A20" s="5">
        <v>42856</v>
      </c>
      <c r="B20" s="6">
        <v>60.308999999999997</v>
      </c>
      <c r="C20" s="6">
        <v>229.928</v>
      </c>
      <c r="D20" s="6">
        <v>233.24934903498814</v>
      </c>
      <c r="E20" s="7">
        <f t="shared" si="0"/>
        <v>3.8124989636704307</v>
      </c>
      <c r="F20" s="6">
        <f t="shared" si="1"/>
        <v>3867.5711591137006</v>
      </c>
      <c r="G20" s="6">
        <f t="shared" si="2"/>
        <v>1014.4451699444529</v>
      </c>
      <c r="H20" s="2"/>
      <c r="I20" s="2"/>
      <c r="J20" s="2"/>
      <c r="K20" s="2"/>
      <c r="L20" s="2"/>
      <c r="M20" s="8"/>
      <c r="N20" s="2"/>
      <c r="O20" s="2"/>
    </row>
    <row r="21" spans="1:15" x14ac:dyDescent="0.35">
      <c r="A21" s="5">
        <v>42887</v>
      </c>
      <c r="B21" s="6">
        <v>59.972000000000001</v>
      </c>
      <c r="C21" s="6">
        <v>228.45500000000001</v>
      </c>
      <c r="D21" s="6">
        <v>232.24693394185044</v>
      </c>
      <c r="E21" s="7">
        <f t="shared" si="0"/>
        <v>3.8093610351497365</v>
      </c>
      <c r="F21" s="6">
        <f t="shared" si="1"/>
        <v>3872.5894407698665</v>
      </c>
      <c r="G21" s="6">
        <f t="shared" si="2"/>
        <v>1016.5981656862422</v>
      </c>
      <c r="H21" s="2"/>
      <c r="I21" s="2"/>
      <c r="J21" s="2"/>
      <c r="K21" s="2"/>
      <c r="L21" s="2"/>
      <c r="M21" s="8"/>
      <c r="N21" s="2"/>
      <c r="O21" s="2"/>
    </row>
    <row r="22" spans="1:15" x14ac:dyDescent="0.35">
      <c r="A22" s="5">
        <v>42917</v>
      </c>
      <c r="B22" s="6">
        <v>59.784999999999997</v>
      </c>
      <c r="C22" s="6">
        <v>226.93899999999999</v>
      </c>
      <c r="D22" s="6">
        <v>230.8854600629449</v>
      </c>
      <c r="E22" s="7">
        <f t="shared" si="0"/>
        <v>3.7959187087061972</v>
      </c>
      <c r="F22" s="6">
        <f t="shared" si="1"/>
        <v>3861.929582051433</v>
      </c>
      <c r="G22" s="6">
        <f t="shared" si="2"/>
        <v>1017.389959693772</v>
      </c>
      <c r="H22" s="2"/>
      <c r="I22" s="2"/>
      <c r="J22" s="2"/>
      <c r="K22" s="2"/>
      <c r="L22" s="2"/>
      <c r="M22" s="8"/>
      <c r="N22" s="2"/>
      <c r="O22" s="2"/>
    </row>
    <row r="23" spans="1:15" x14ac:dyDescent="0.35">
      <c r="A23" s="5">
        <v>42948</v>
      </c>
      <c r="B23" s="6">
        <v>59.793999999999997</v>
      </c>
      <c r="C23" s="6">
        <v>225.51900000000001</v>
      </c>
      <c r="D23" s="6">
        <v>229.66715194011334</v>
      </c>
      <c r="E23" s="7">
        <f t="shared" si="0"/>
        <v>3.7715991571060643</v>
      </c>
      <c r="F23" s="6">
        <f t="shared" si="1"/>
        <v>3840.9732070126324</v>
      </c>
      <c r="G23" s="6">
        <f t="shared" si="2"/>
        <v>1018.3938024739083</v>
      </c>
      <c r="H23" s="2"/>
      <c r="I23" s="2"/>
      <c r="J23" s="2"/>
      <c r="K23" s="2"/>
      <c r="L23" s="2"/>
      <c r="M23" s="8"/>
      <c r="N23" s="2"/>
      <c r="O23" s="2"/>
    </row>
    <row r="24" spans="1:15" x14ac:dyDescent="0.35">
      <c r="A24" s="5">
        <v>42979</v>
      </c>
      <c r="B24" s="6">
        <v>59.837000000000003</v>
      </c>
      <c r="C24" s="6">
        <v>225.523</v>
      </c>
      <c r="D24" s="6">
        <v>227.19386907227479</v>
      </c>
      <c r="E24" s="7">
        <f t="shared" si="0"/>
        <v>3.7689556628841685</v>
      </c>
      <c r="F24" s="6">
        <f t="shared" si="1"/>
        <v>3796.8793400784598</v>
      </c>
      <c r="G24" s="6">
        <f t="shared" si="2"/>
        <v>1007.4088632745876</v>
      </c>
      <c r="H24" s="2"/>
      <c r="I24" s="2"/>
      <c r="J24" s="2"/>
      <c r="K24" s="2"/>
      <c r="L24" s="2"/>
      <c r="M24" s="8"/>
      <c r="N24" s="2"/>
      <c r="O24" s="2"/>
    </row>
    <row r="25" spans="1:15" x14ac:dyDescent="0.35">
      <c r="A25" s="5">
        <v>43009</v>
      </c>
      <c r="B25" s="6">
        <v>60.363999999999997</v>
      </c>
      <c r="C25" s="6">
        <v>226.55799999999999</v>
      </c>
      <c r="D25" s="6">
        <v>228.61925423226771</v>
      </c>
      <c r="E25" s="7">
        <f t="shared" si="0"/>
        <v>3.7531972698959644</v>
      </c>
      <c r="F25" s="6">
        <f t="shared" si="1"/>
        <v>3787.3443481589643</v>
      </c>
      <c r="G25" s="6">
        <f t="shared" si="2"/>
        <v>1009.0981304225307</v>
      </c>
      <c r="H25" s="2"/>
      <c r="I25" s="2"/>
      <c r="J25" s="2"/>
      <c r="K25" s="2"/>
      <c r="L25" s="2"/>
      <c r="M25" s="8"/>
      <c r="N25" s="2"/>
      <c r="O25" s="2"/>
    </row>
    <row r="26" spans="1:15" x14ac:dyDescent="0.35">
      <c r="A26" s="5">
        <v>43040</v>
      </c>
      <c r="B26" s="6">
        <v>60.478000000000002</v>
      </c>
      <c r="C26" s="6">
        <v>227.911</v>
      </c>
      <c r="D26" s="6">
        <v>229.80649140499867</v>
      </c>
      <c r="E26" s="7">
        <f t="shared" si="0"/>
        <v>3.7684943285161547</v>
      </c>
      <c r="F26" s="6">
        <f t="shared" si="1"/>
        <v>3799.8361619927687</v>
      </c>
      <c r="G26" s="6">
        <f t="shared" si="2"/>
        <v>1008.3168052660848</v>
      </c>
      <c r="H26" s="2"/>
      <c r="I26" s="2"/>
      <c r="J26" s="2"/>
      <c r="K26" s="2"/>
      <c r="L26" s="2"/>
      <c r="M26" s="8"/>
      <c r="N26" s="2"/>
      <c r="O26" s="2"/>
    </row>
    <row r="27" spans="1:15" ht="15" thickBot="1" x14ac:dyDescent="0.4">
      <c r="A27" s="12">
        <v>43070</v>
      </c>
      <c r="B27" s="13">
        <v>59.732999999999997</v>
      </c>
      <c r="C27" s="13">
        <v>224.99299999999999</v>
      </c>
      <c r="D27" s="13">
        <v>225.79600262039895</v>
      </c>
      <c r="E27" s="14">
        <f t="shared" si="0"/>
        <v>3.7666449031523617</v>
      </c>
      <c r="F27" s="13">
        <f t="shared" si="1"/>
        <v>3780.0881023956431</v>
      </c>
      <c r="G27" s="13">
        <f t="shared" si="2"/>
        <v>1003.5690115710219</v>
      </c>
      <c r="H27" s="2"/>
      <c r="I27" s="2"/>
      <c r="J27" s="2"/>
      <c r="K27" s="2"/>
      <c r="L27" s="2"/>
      <c r="M27" s="8"/>
      <c r="N27" s="2"/>
      <c r="O27" s="2"/>
    </row>
    <row r="28" spans="1:15" x14ac:dyDescent="0.35">
      <c r="A28" s="3">
        <v>43101</v>
      </c>
      <c r="B28" s="4">
        <v>59.343291000000001</v>
      </c>
      <c r="C28" s="4">
        <v>222.92912699999999</v>
      </c>
      <c r="D28" s="4">
        <v>225.64340609850001</v>
      </c>
      <c r="E28" s="11">
        <f t="shared" si="0"/>
        <v>3.7566020226279662</v>
      </c>
      <c r="F28" s="4">
        <f t="shared" si="1"/>
        <v>3802.3406234497511</v>
      </c>
      <c r="G28" s="4">
        <f t="shared" si="2"/>
        <v>1012.1755247285386</v>
      </c>
      <c r="H28" s="2"/>
      <c r="I28" s="15"/>
      <c r="J28" s="2"/>
      <c r="K28" s="16"/>
      <c r="L28" s="16"/>
      <c r="M28" s="17"/>
      <c r="N28" s="2"/>
      <c r="O28" s="2"/>
    </row>
    <row r="29" spans="1:15" x14ac:dyDescent="0.35">
      <c r="A29" s="5">
        <v>43132</v>
      </c>
      <c r="B29" s="6">
        <v>59.716811999999997</v>
      </c>
      <c r="C29" s="6">
        <v>223.14572999999999</v>
      </c>
      <c r="D29" s="6">
        <v>225.173069811</v>
      </c>
      <c r="E29" s="7">
        <f t="shared" si="0"/>
        <v>3.7367321282991464</v>
      </c>
      <c r="F29" s="6">
        <f t="shared" si="1"/>
        <v>3770.6813587269194</v>
      </c>
      <c r="G29" s="6">
        <f t="shared" si="2"/>
        <v>1009.0852727094532</v>
      </c>
      <c r="H29" s="2"/>
      <c r="I29" s="15"/>
      <c r="J29" s="2"/>
      <c r="K29" s="16"/>
      <c r="L29" s="16"/>
      <c r="M29" s="17"/>
      <c r="N29" s="2"/>
      <c r="O29" s="2"/>
    </row>
    <row r="30" spans="1:15" x14ac:dyDescent="0.35">
      <c r="A30" s="5">
        <v>43160</v>
      </c>
      <c r="B30" s="6">
        <v>60.256315999999998</v>
      </c>
      <c r="C30" s="6">
        <v>224.92387099999999</v>
      </c>
      <c r="D30" s="6">
        <v>229.6721744415</v>
      </c>
      <c r="E30" s="7">
        <f t="shared" si="0"/>
        <v>3.7327849747734327</v>
      </c>
      <c r="F30" s="6">
        <f t="shared" si="1"/>
        <v>3811.586729621838</v>
      </c>
      <c r="G30" s="6">
        <f t="shared" si="2"/>
        <v>1021.1107136845428</v>
      </c>
      <c r="H30" s="2"/>
      <c r="I30" s="15"/>
      <c r="J30" s="2"/>
      <c r="K30" s="16"/>
      <c r="L30" s="16"/>
      <c r="M30" s="17"/>
      <c r="N30" s="2"/>
      <c r="O30" s="2"/>
    </row>
    <row r="31" spans="1:15" x14ac:dyDescent="0.35">
      <c r="A31" s="5">
        <v>43191</v>
      </c>
      <c r="B31" s="6">
        <v>60.653703999999998</v>
      </c>
      <c r="C31" s="6">
        <v>226.829005</v>
      </c>
      <c r="D31" s="6">
        <v>234.30981035849999</v>
      </c>
      <c r="E31" s="7">
        <f t="shared" si="0"/>
        <v>3.7397387140610574</v>
      </c>
      <c r="F31" s="6">
        <f t="shared" si="1"/>
        <v>3863.0750458125362</v>
      </c>
      <c r="G31" s="6">
        <f t="shared" si="2"/>
        <v>1032.9799328727822</v>
      </c>
      <c r="H31" s="2"/>
      <c r="I31" s="15"/>
      <c r="J31" s="2"/>
      <c r="K31" s="16"/>
      <c r="L31" s="16"/>
      <c r="M31" s="17"/>
      <c r="N31" s="2"/>
      <c r="O31" s="2"/>
    </row>
    <row r="32" spans="1:15" x14ac:dyDescent="0.35">
      <c r="A32" s="5">
        <v>43221</v>
      </c>
      <c r="B32" s="6">
        <v>60.831201</v>
      </c>
      <c r="C32" s="6">
        <v>227.46016299999999</v>
      </c>
      <c r="D32" s="6">
        <v>235.68481637150001</v>
      </c>
      <c r="E32" s="7">
        <f t="shared" si="0"/>
        <v>3.7392022393245203</v>
      </c>
      <c r="F32" s="6">
        <f t="shared" si="1"/>
        <v>3874.4067599701016</v>
      </c>
      <c r="G32" s="6">
        <f t="shared" si="2"/>
        <v>1036.1586541705767</v>
      </c>
      <c r="H32" s="2"/>
      <c r="I32" s="15"/>
      <c r="J32" s="2"/>
      <c r="K32" s="16"/>
      <c r="L32" s="16"/>
      <c r="M32" s="17"/>
      <c r="N32" s="2"/>
      <c r="O32" s="2"/>
    </row>
    <row r="33" spans="1:15" x14ac:dyDescent="0.35">
      <c r="A33" s="5">
        <v>43252</v>
      </c>
      <c r="B33" s="6">
        <v>61.165905000000002</v>
      </c>
      <c r="C33" s="6">
        <v>228.49875800000001</v>
      </c>
      <c r="D33" s="6">
        <v>235.56605982650001</v>
      </c>
      <c r="E33" s="7">
        <f t="shared" si="0"/>
        <v>3.7357210360902857</v>
      </c>
      <c r="F33" s="6">
        <f t="shared" si="1"/>
        <v>3851.2641941045426</v>
      </c>
      <c r="G33" s="6">
        <f t="shared" si="2"/>
        <v>1030.9292789525798</v>
      </c>
      <c r="H33" s="2"/>
      <c r="I33" s="15"/>
      <c r="J33" s="2"/>
      <c r="K33" s="16"/>
      <c r="L33" s="16"/>
      <c r="M33" s="17"/>
      <c r="N33" s="2"/>
      <c r="O33" s="2"/>
    </row>
    <row r="34" spans="1:15" x14ac:dyDescent="0.35">
      <c r="A34" s="5">
        <v>43282</v>
      </c>
      <c r="B34" s="6">
        <v>61.001421999999998</v>
      </c>
      <c r="C34" s="6">
        <v>227.10589200000001</v>
      </c>
      <c r="D34" s="6">
        <v>235.10754001500001</v>
      </c>
      <c r="E34" s="7">
        <f t="shared" si="0"/>
        <v>3.7229606221310712</v>
      </c>
      <c r="F34" s="6">
        <f t="shared" si="1"/>
        <v>3854.1321219528295</v>
      </c>
      <c r="G34" s="6">
        <f t="shared" si="2"/>
        <v>1035.2331150219563</v>
      </c>
      <c r="H34" s="2"/>
      <c r="I34" s="15"/>
      <c r="J34" s="2"/>
      <c r="K34" s="16"/>
      <c r="L34" s="16"/>
      <c r="M34" s="17"/>
      <c r="N34" s="2"/>
      <c r="O34" s="2"/>
    </row>
    <row r="35" spans="1:15" x14ac:dyDescent="0.35">
      <c r="A35" s="5">
        <v>43313</v>
      </c>
      <c r="B35" s="6">
        <v>61.043062999999997</v>
      </c>
      <c r="C35" s="6">
        <v>228.60298700000001</v>
      </c>
      <c r="D35" s="6">
        <v>237.69387536950001</v>
      </c>
      <c r="E35" s="7">
        <f t="shared" ref="E35:E43" si="3">C35/B35</f>
        <v>3.7449462029780523</v>
      </c>
      <c r="F35" s="6">
        <f t="shared" ref="F35:F43" si="4">1000*D35/B35</f>
        <v>3893.8720255485873</v>
      </c>
      <c r="G35" s="6">
        <f t="shared" ref="G35:G43" si="5">F35/E35</f>
        <v>1039.7671460412719</v>
      </c>
      <c r="H35" s="2"/>
      <c r="I35" s="15"/>
      <c r="J35" s="2"/>
      <c r="K35" s="16"/>
      <c r="L35" s="16"/>
      <c r="M35" s="17"/>
      <c r="N35" s="2"/>
      <c r="O35" s="2"/>
    </row>
    <row r="36" spans="1:15" x14ac:dyDescent="0.35">
      <c r="A36" s="5">
        <v>43344</v>
      </c>
      <c r="B36" s="6">
        <v>60.945824000000002</v>
      </c>
      <c r="C36" s="6">
        <v>227.727608</v>
      </c>
      <c r="D36" s="6">
        <v>238.014869452</v>
      </c>
      <c r="E36" s="7">
        <f t="shared" si="3"/>
        <v>3.7365580289799674</v>
      </c>
      <c r="F36" s="6">
        <f t="shared" si="4"/>
        <v>3905.3515701420333</v>
      </c>
      <c r="G36" s="6">
        <f t="shared" si="5"/>
        <v>1045.1735366754478</v>
      </c>
      <c r="H36" s="2"/>
      <c r="I36" s="15"/>
      <c r="J36" s="2"/>
      <c r="K36" s="16"/>
      <c r="L36" s="16"/>
      <c r="M36" s="17"/>
      <c r="N36" s="2"/>
      <c r="O36" s="2"/>
    </row>
    <row r="37" spans="1:15" x14ac:dyDescent="0.35">
      <c r="A37" s="5">
        <v>43374</v>
      </c>
      <c r="B37" s="6">
        <v>61.772393999999998</v>
      </c>
      <c r="C37" s="6">
        <v>230.57298399999999</v>
      </c>
      <c r="D37" s="6">
        <v>239.05078839699999</v>
      </c>
      <c r="E37" s="7">
        <f t="shared" si="3"/>
        <v>3.7326217921876235</v>
      </c>
      <c r="F37" s="6">
        <f t="shared" si="4"/>
        <v>3869.864399249283</v>
      </c>
      <c r="G37" s="6">
        <f t="shared" si="5"/>
        <v>1036.7684203497147</v>
      </c>
      <c r="H37" s="2"/>
      <c r="I37" s="15"/>
      <c r="J37" s="2"/>
      <c r="K37" s="16"/>
      <c r="L37" s="16"/>
      <c r="M37" s="17"/>
      <c r="N37" s="2"/>
      <c r="O37" s="2"/>
    </row>
    <row r="38" spans="1:15" x14ac:dyDescent="0.35">
      <c r="A38" s="5">
        <v>43405</v>
      </c>
      <c r="B38" s="6">
        <v>62.664921999999997</v>
      </c>
      <c r="C38" s="6">
        <v>234.43580900000001</v>
      </c>
      <c r="D38" s="6">
        <v>250.36190370099999</v>
      </c>
      <c r="E38" s="7">
        <f t="shared" si="3"/>
        <v>3.7411011059744079</v>
      </c>
      <c r="F38" s="6">
        <f t="shared" si="4"/>
        <v>3995.2479905903342</v>
      </c>
      <c r="G38" s="6">
        <f t="shared" si="5"/>
        <v>1067.9337118716367</v>
      </c>
      <c r="H38" s="2"/>
      <c r="I38" s="15"/>
      <c r="J38" s="2"/>
      <c r="K38" s="16"/>
      <c r="L38" s="16"/>
      <c r="M38" s="17"/>
      <c r="N38" s="2"/>
      <c r="O38" s="2"/>
    </row>
    <row r="39" spans="1:15" ht="15" thickBot="1" x14ac:dyDescent="0.4">
      <c r="A39" s="12">
        <v>43435</v>
      </c>
      <c r="B39" s="13">
        <v>62.473340999999998</v>
      </c>
      <c r="C39" s="13">
        <v>233.32314199999999</v>
      </c>
      <c r="D39" s="13">
        <v>246.21291251599999</v>
      </c>
      <c r="E39" s="14">
        <f t="shared" si="3"/>
        <v>3.7347633128825302</v>
      </c>
      <c r="F39" s="13">
        <f t="shared" si="4"/>
        <v>3941.0876475455343</v>
      </c>
      <c r="G39" s="13">
        <f t="shared" si="5"/>
        <v>1055.2442865525957</v>
      </c>
      <c r="H39" s="2"/>
      <c r="I39" s="2"/>
      <c r="J39" s="2"/>
      <c r="K39" s="16"/>
      <c r="L39" s="16"/>
      <c r="M39" s="17"/>
      <c r="N39" s="2"/>
      <c r="O39" s="2"/>
    </row>
    <row r="40" spans="1:15" x14ac:dyDescent="0.35">
      <c r="A40" s="3">
        <v>43466</v>
      </c>
      <c r="B40" s="4">
        <v>62.176389</v>
      </c>
      <c r="C40" s="4">
        <v>229.19332399999999</v>
      </c>
      <c r="D40" s="4">
        <v>244.12878483150001</v>
      </c>
      <c r="E40" s="11">
        <f t="shared" si="3"/>
        <v>3.6861793952041824</v>
      </c>
      <c r="F40" s="4">
        <f t="shared" si="4"/>
        <v>3926.3905279462274</v>
      </c>
      <c r="G40" s="4">
        <f t="shared" si="5"/>
        <v>1065.1653397701061</v>
      </c>
      <c r="H40" s="2"/>
      <c r="I40" s="2"/>
      <c r="J40" s="2"/>
      <c r="K40" s="16"/>
      <c r="L40" s="16"/>
      <c r="M40" s="17"/>
      <c r="N40" s="2"/>
      <c r="O40" s="2"/>
    </row>
    <row r="41" spans="1:15" x14ac:dyDescent="0.35">
      <c r="A41" s="5">
        <v>43497</v>
      </c>
      <c r="B41" s="6">
        <v>62.172902999999998</v>
      </c>
      <c r="C41" s="6">
        <v>228.612706</v>
      </c>
      <c r="D41" s="6">
        <v>243.23215786</v>
      </c>
      <c r="E41" s="7">
        <f t="shared" si="3"/>
        <v>3.6770473143259856</v>
      </c>
      <c r="F41" s="6">
        <f t="shared" si="4"/>
        <v>3912.1891712214247</v>
      </c>
      <c r="G41" s="6">
        <f t="shared" si="5"/>
        <v>1063.9485534981595</v>
      </c>
      <c r="H41" s="2"/>
      <c r="I41" s="2"/>
      <c r="J41" s="2"/>
      <c r="K41" s="16"/>
      <c r="L41" s="16"/>
      <c r="M41" s="17"/>
      <c r="N41" s="2"/>
      <c r="O41" s="2"/>
    </row>
    <row r="42" spans="1:15" x14ac:dyDescent="0.35">
      <c r="A42" s="5">
        <v>43525</v>
      </c>
      <c r="B42" s="6">
        <v>62.960081000000002</v>
      </c>
      <c r="C42" s="6">
        <v>231.16342599999999</v>
      </c>
      <c r="D42" s="6">
        <v>248.6806031225</v>
      </c>
      <c r="E42" s="7">
        <f t="shared" si="3"/>
        <v>3.6715871760076038</v>
      </c>
      <c r="F42" s="6">
        <f t="shared" si="4"/>
        <v>3949.813900692091</v>
      </c>
      <c r="G42" s="6">
        <f t="shared" si="5"/>
        <v>1075.7783245629005</v>
      </c>
      <c r="H42" s="2"/>
      <c r="I42" s="2"/>
      <c r="J42" s="18"/>
      <c r="K42" s="16"/>
      <c r="L42" s="16"/>
      <c r="M42" s="17"/>
      <c r="N42" s="2"/>
      <c r="O42" s="2"/>
    </row>
    <row r="43" spans="1:15" x14ac:dyDescent="0.35">
      <c r="A43" s="5">
        <v>43556</v>
      </c>
      <c r="B43" s="6">
        <v>63.205404000000001</v>
      </c>
      <c r="C43" s="6">
        <v>229.59013300000001</v>
      </c>
      <c r="D43" s="6">
        <v>247.92446906399999</v>
      </c>
      <c r="E43" s="7">
        <f t="shared" si="3"/>
        <v>3.6324446719777317</v>
      </c>
      <c r="F43" s="6">
        <f t="shared" si="4"/>
        <v>3922.5201228679748</v>
      </c>
      <c r="G43" s="6">
        <f t="shared" si="5"/>
        <v>1079.856811895309</v>
      </c>
      <c r="H43" s="2"/>
      <c r="I43" s="2"/>
      <c r="J43" s="2"/>
      <c r="K43" s="16"/>
      <c r="L43" s="16"/>
      <c r="M43" s="17"/>
      <c r="N43" s="2"/>
      <c r="O43" s="2"/>
    </row>
    <row r="44" spans="1:15" x14ac:dyDescent="0.35">
      <c r="A44" s="5">
        <v>43586</v>
      </c>
      <c r="B44" s="6">
        <v>63.374619000000003</v>
      </c>
      <c r="C44" s="6">
        <v>230.03009299999999</v>
      </c>
      <c r="D44" s="6">
        <v>250.721397067</v>
      </c>
      <c r="E44" s="7">
        <f t="shared" ref="E44:E50" si="6">C44/B44</f>
        <v>3.629687982818484</v>
      </c>
      <c r="F44" s="6">
        <f t="shared" ref="F44:F50" si="7">1000*D44/B44</f>
        <v>3956.1799506360735</v>
      </c>
      <c r="G44" s="6">
        <f t="shared" ref="G44:G50" si="8">F44/E44</f>
        <v>1089.9504225605822</v>
      </c>
      <c r="H44" s="2"/>
      <c r="I44" s="2"/>
      <c r="J44" s="2"/>
      <c r="K44" s="16"/>
      <c r="L44" s="16"/>
      <c r="M44" s="17"/>
      <c r="N44" s="2"/>
      <c r="O44" s="2"/>
    </row>
    <row r="45" spans="1:15" x14ac:dyDescent="0.35">
      <c r="A45" s="5">
        <v>43617</v>
      </c>
      <c r="B45" s="6">
        <v>63.450581</v>
      </c>
      <c r="C45" s="6">
        <v>229.53571099999999</v>
      </c>
      <c r="D45" s="6">
        <v>251.78629018749999</v>
      </c>
      <c r="E45" s="7">
        <f t="shared" si="6"/>
        <v>3.6175509724646964</v>
      </c>
      <c r="F45" s="6">
        <f t="shared" si="7"/>
        <v>3968.2267083968859</v>
      </c>
      <c r="G45" s="6">
        <f t="shared" si="8"/>
        <v>1096.9373309737412</v>
      </c>
      <c r="H45" s="2"/>
      <c r="I45" s="2"/>
      <c r="J45" s="2"/>
      <c r="K45" s="16"/>
      <c r="L45" s="16"/>
      <c r="M45" s="17"/>
      <c r="N45" s="2"/>
      <c r="O45" s="2"/>
    </row>
    <row r="46" spans="1:15" x14ac:dyDescent="0.35">
      <c r="A46" s="5">
        <v>43647</v>
      </c>
      <c r="B46" s="6">
        <v>63.463368000000003</v>
      </c>
      <c r="C46" s="6">
        <v>228.92486400000001</v>
      </c>
      <c r="D46" s="6">
        <v>252.093118164</v>
      </c>
      <c r="E46" s="7">
        <f t="shared" si="6"/>
        <v>3.6071968950655124</v>
      </c>
      <c r="F46" s="6">
        <f t="shared" si="7"/>
        <v>3972.2618907335645</v>
      </c>
      <c r="G46" s="6">
        <f t="shared" si="8"/>
        <v>1101.2046212856983</v>
      </c>
      <c r="H46" s="2"/>
      <c r="I46" s="2"/>
      <c r="J46" s="2"/>
      <c r="K46" s="16"/>
      <c r="L46" s="16"/>
      <c r="M46" s="17"/>
      <c r="N46" s="2"/>
      <c r="O46" s="2"/>
    </row>
    <row r="47" spans="1:15" x14ac:dyDescent="0.35">
      <c r="A47" s="5">
        <v>43678</v>
      </c>
      <c r="B47" s="6">
        <v>63.427939000000002</v>
      </c>
      <c r="C47" s="6">
        <v>229.16912600000001</v>
      </c>
      <c r="D47" s="6">
        <v>256.16655027500002</v>
      </c>
      <c r="E47" s="7">
        <f t="shared" si="6"/>
        <v>3.6130627861012479</v>
      </c>
      <c r="F47" s="6">
        <f t="shared" si="7"/>
        <v>4038.7020974305979</v>
      </c>
      <c r="G47" s="6">
        <f t="shared" si="8"/>
        <v>1117.8056780432109</v>
      </c>
      <c r="H47" s="2"/>
      <c r="I47" s="2"/>
      <c r="J47" s="2"/>
      <c r="K47" s="16"/>
      <c r="L47" s="16"/>
      <c r="M47" s="17"/>
      <c r="N47" s="2"/>
      <c r="O47" s="2"/>
    </row>
    <row r="48" spans="1:15" x14ac:dyDescent="0.35">
      <c r="A48" s="5">
        <v>43709</v>
      </c>
      <c r="B48" s="6">
        <v>63.206609</v>
      </c>
      <c r="C48" s="6">
        <v>226.26363699999999</v>
      </c>
      <c r="D48" s="6">
        <v>252.686649351</v>
      </c>
      <c r="E48" s="7">
        <f t="shared" si="6"/>
        <v>3.5797464945477455</v>
      </c>
      <c r="F48" s="6">
        <f t="shared" si="7"/>
        <v>3997.7884172049162</v>
      </c>
      <c r="G48" s="6">
        <f t="shared" si="8"/>
        <v>1116.7797561346547</v>
      </c>
      <c r="H48" s="2"/>
      <c r="I48" s="2"/>
      <c r="J48" s="18"/>
      <c r="K48" s="2"/>
      <c r="L48" s="19"/>
      <c r="M48" s="2"/>
      <c r="N48" s="2"/>
      <c r="O48" s="2"/>
    </row>
    <row r="49" spans="1:15" x14ac:dyDescent="0.35">
      <c r="A49" s="5">
        <v>43739</v>
      </c>
      <c r="B49" s="6">
        <v>63.851410000000001</v>
      </c>
      <c r="C49" s="6">
        <v>228.227743</v>
      </c>
      <c r="D49" s="6">
        <v>254.94453453049999</v>
      </c>
      <c r="E49" s="7">
        <f t="shared" si="6"/>
        <v>3.574357136357678</v>
      </c>
      <c r="F49" s="6">
        <f t="shared" si="7"/>
        <v>3992.7784606557625</v>
      </c>
      <c r="G49" s="6">
        <f t="shared" si="8"/>
        <v>1117.061980192741</v>
      </c>
      <c r="H49" s="2"/>
      <c r="I49" s="2"/>
      <c r="J49" s="18"/>
      <c r="K49" s="2"/>
      <c r="L49" s="19"/>
      <c r="M49" s="2"/>
      <c r="N49" s="2"/>
      <c r="O49" s="2"/>
    </row>
    <row r="50" spans="1:15" x14ac:dyDescent="0.35">
      <c r="A50" s="5">
        <v>43770</v>
      </c>
      <c r="B50" s="6">
        <v>63.840967999999997</v>
      </c>
      <c r="C50" s="6">
        <v>226.600131</v>
      </c>
      <c r="D50" s="6">
        <v>256.27119685650001</v>
      </c>
      <c r="E50" s="7">
        <f t="shared" si="6"/>
        <v>3.549446978936786</v>
      </c>
      <c r="F50" s="6">
        <f t="shared" si="7"/>
        <v>4014.2122665887523</v>
      </c>
      <c r="G50" s="6">
        <f t="shared" si="8"/>
        <v>1130.940197278615</v>
      </c>
      <c r="H50" s="2"/>
      <c r="I50" s="2"/>
      <c r="J50" s="2"/>
      <c r="K50" s="2"/>
      <c r="L50" s="2"/>
      <c r="M50" s="2"/>
      <c r="N50" s="2"/>
      <c r="O50" s="2"/>
    </row>
    <row r="51" spans="1:15" ht="15" thickBot="1" x14ac:dyDescent="0.4">
      <c r="A51" s="12">
        <v>43800</v>
      </c>
      <c r="B51" s="13">
        <v>63.307343000000003</v>
      </c>
      <c r="C51" s="13">
        <v>224.841533</v>
      </c>
      <c r="D51" s="13">
        <v>255.91062615149997</v>
      </c>
      <c r="E51" s="14">
        <f t="shared" ref="E51:E61" si="9">C51/B51</f>
        <v>3.5515869462409753</v>
      </c>
      <c r="F51" s="13">
        <f t="shared" ref="F51:F58" si="10">1000*D51/B51</f>
        <v>4042.3529724111145</v>
      </c>
      <c r="G51" s="13">
        <f t="shared" ref="G51:G58" si="11">F51/E51</f>
        <v>1138.1821798533101</v>
      </c>
      <c r="H51" s="2"/>
      <c r="I51" s="2"/>
      <c r="J51" s="2"/>
      <c r="K51" s="2"/>
      <c r="L51" s="2"/>
      <c r="M51" s="2"/>
      <c r="N51" s="2"/>
      <c r="O51" s="2"/>
    </row>
    <row r="52" spans="1:15" x14ac:dyDescent="0.35">
      <c r="A52" s="3">
        <v>43831</v>
      </c>
      <c r="B52" s="4">
        <v>63.782359999999997</v>
      </c>
      <c r="C52" s="4">
        <v>226.93625800000001</v>
      </c>
      <c r="D52" s="4">
        <v>258.11509000000001</v>
      </c>
      <c r="E52" s="11">
        <f t="shared" si="9"/>
        <v>3.5579783814835326</v>
      </c>
      <c r="F52" s="4">
        <f t="shared" si="10"/>
        <v>4046.8099643851374</v>
      </c>
      <c r="G52" s="4">
        <f t="shared" si="11"/>
        <v>1137.3902622471196</v>
      </c>
      <c r="H52" s="2"/>
      <c r="I52" s="2"/>
      <c r="J52" s="2"/>
      <c r="K52" s="2"/>
      <c r="L52" s="2"/>
      <c r="M52" s="2"/>
      <c r="N52" s="2"/>
      <c r="O52" s="2"/>
    </row>
    <row r="53" spans="1:15" x14ac:dyDescent="0.35">
      <c r="A53" s="5">
        <v>43862</v>
      </c>
      <c r="B53" s="6">
        <v>63.889695000000003</v>
      </c>
      <c r="C53" s="6">
        <v>225.81388899999999</v>
      </c>
      <c r="D53" s="6">
        <v>255.07708128760501</v>
      </c>
      <c r="E53" s="7">
        <f t="shared" si="9"/>
        <v>3.5344336672760761</v>
      </c>
      <c r="F53" s="6">
        <f t="shared" si="10"/>
        <v>3992.4604631091916</v>
      </c>
      <c r="G53" s="6">
        <f t="shared" si="11"/>
        <v>1129.589868972165</v>
      </c>
      <c r="H53" s="2"/>
      <c r="I53" s="20"/>
      <c r="J53" s="20"/>
      <c r="K53" s="19"/>
      <c r="L53" s="19"/>
      <c r="M53" s="2"/>
      <c r="N53" s="2"/>
      <c r="O53" s="2"/>
    </row>
    <row r="54" spans="1:15" x14ac:dyDescent="0.35">
      <c r="A54" s="5">
        <v>43891</v>
      </c>
      <c r="B54" s="6">
        <v>64.812645000000003</v>
      </c>
      <c r="C54" s="6">
        <v>227.65176299999999</v>
      </c>
      <c r="D54" s="6">
        <v>258.749816954349</v>
      </c>
      <c r="E54" s="7">
        <f t="shared" si="9"/>
        <v>3.5124590733798935</v>
      </c>
      <c r="F54" s="6">
        <f t="shared" si="10"/>
        <v>3992.273682926364</v>
      </c>
      <c r="G54" s="6">
        <f t="shared" si="11"/>
        <v>1136.6036157354467</v>
      </c>
      <c r="H54" s="2"/>
      <c r="I54" s="2"/>
      <c r="J54" s="2"/>
      <c r="K54" s="21"/>
      <c r="L54" s="2"/>
      <c r="M54" s="19"/>
      <c r="N54" s="2"/>
      <c r="O54" s="2"/>
    </row>
    <row r="55" spans="1:15" x14ac:dyDescent="0.35">
      <c r="A55" s="5">
        <v>43922</v>
      </c>
      <c r="B55" s="6">
        <v>65.908612000000005</v>
      </c>
      <c r="C55" s="6">
        <v>229.267044</v>
      </c>
      <c r="D55" s="6">
        <v>258.22697026960901</v>
      </c>
      <c r="E55" s="7">
        <f t="shared" si="9"/>
        <v>3.478559736624403</v>
      </c>
      <c r="F55" s="6">
        <f t="shared" si="10"/>
        <v>3917.954914140947</v>
      </c>
      <c r="G55" s="6">
        <f t="shared" si="11"/>
        <v>1126.3152599883001</v>
      </c>
      <c r="H55" s="2"/>
      <c r="I55" s="2"/>
      <c r="J55" s="2"/>
      <c r="K55" s="2"/>
      <c r="L55" s="2"/>
      <c r="M55" s="2"/>
      <c r="N55" s="2"/>
      <c r="O55" s="2"/>
    </row>
    <row r="56" spans="1:15" x14ac:dyDescent="0.35">
      <c r="A56" s="5">
        <v>43952</v>
      </c>
      <c r="B56" s="6">
        <v>65.231943000000001</v>
      </c>
      <c r="C56" s="6">
        <v>225.89057500000001</v>
      </c>
      <c r="D56" s="6">
        <v>253.091587964979</v>
      </c>
      <c r="E56" s="7">
        <f t="shared" si="9"/>
        <v>3.4628828241403142</v>
      </c>
      <c r="F56" s="6">
        <f t="shared" si="10"/>
        <v>3879.8719818138638</v>
      </c>
      <c r="G56" s="6">
        <f t="shared" si="11"/>
        <v>1120.4167680080454</v>
      </c>
      <c r="H56" s="2"/>
      <c r="I56" s="2"/>
      <c r="J56" s="2"/>
      <c r="K56" s="2"/>
      <c r="L56" s="2"/>
      <c r="M56" s="2"/>
      <c r="N56" s="2"/>
      <c r="O56" s="2"/>
    </row>
    <row r="57" spans="1:15" x14ac:dyDescent="0.35">
      <c r="A57" s="5">
        <v>43983</v>
      </c>
      <c r="B57" s="6">
        <v>64.000691000000003</v>
      </c>
      <c r="C57" s="6">
        <v>221.91197700000001</v>
      </c>
      <c r="D57" s="6">
        <v>248.878757499139</v>
      </c>
      <c r="E57" s="7">
        <f t="shared" si="9"/>
        <v>3.467337204218623</v>
      </c>
      <c r="F57" s="6">
        <f t="shared" si="10"/>
        <v>3888.6886002393157</v>
      </c>
      <c r="G57" s="6">
        <f t="shared" si="11"/>
        <v>1121.520166976562</v>
      </c>
      <c r="H57" s="2"/>
      <c r="I57" s="2"/>
      <c r="J57" s="2"/>
      <c r="K57" s="2"/>
      <c r="L57" s="2"/>
      <c r="M57" s="2"/>
      <c r="N57" s="2"/>
      <c r="O57" s="2"/>
    </row>
    <row r="58" spans="1:15" x14ac:dyDescent="0.35">
      <c r="A58" s="5">
        <v>44013</v>
      </c>
      <c r="B58" s="6">
        <v>63.503126999999999</v>
      </c>
      <c r="C58" s="6">
        <v>220.16563600000001</v>
      </c>
      <c r="D58" s="6">
        <v>251.294733264961</v>
      </c>
      <c r="E58" s="7">
        <f t="shared" si="9"/>
        <v>3.4670046405746286</v>
      </c>
      <c r="F58" s="6">
        <f t="shared" si="10"/>
        <v>3957.2025053972693</v>
      </c>
      <c r="G58" s="6">
        <f t="shared" si="11"/>
        <v>1141.3894458305065</v>
      </c>
      <c r="H58" s="2"/>
      <c r="I58" s="2"/>
      <c r="J58" s="2"/>
      <c r="K58" s="2"/>
      <c r="L58" s="2"/>
      <c r="M58" s="2"/>
      <c r="N58" s="2"/>
      <c r="O58" s="2"/>
    </row>
    <row r="59" spans="1:15" x14ac:dyDescent="0.35">
      <c r="A59" s="5">
        <v>44044</v>
      </c>
      <c r="B59" s="6">
        <v>63.050431000000003</v>
      </c>
      <c r="C59" s="6">
        <v>220.45895400000001</v>
      </c>
      <c r="D59" s="6">
        <v>248.88312784134001</v>
      </c>
      <c r="E59" s="7">
        <f t="shared" si="9"/>
        <v>3.4965495160532685</v>
      </c>
      <c r="F59" s="6">
        <f t="shared" ref="F59:F66" si="12">1000*D59/B59</f>
        <v>3947.3660035938533</v>
      </c>
      <c r="G59" s="6">
        <f t="shared" ref="G59:G66" si="13">F59/E59</f>
        <v>1128.9318184887152</v>
      </c>
      <c r="H59" s="2"/>
      <c r="I59" s="2"/>
      <c r="J59" s="2"/>
      <c r="K59" s="2"/>
      <c r="L59" s="2"/>
      <c r="M59" s="2"/>
      <c r="N59" s="2"/>
      <c r="O59" s="2"/>
    </row>
    <row r="60" spans="1:15" x14ac:dyDescent="0.35">
      <c r="A60" s="5">
        <v>44075</v>
      </c>
      <c r="B60" s="6">
        <v>62.763292</v>
      </c>
      <c r="C60" s="6">
        <v>218.11806799999999</v>
      </c>
      <c r="D60" s="6">
        <v>247.05102097685</v>
      </c>
      <c r="E60" s="7">
        <f t="shared" si="9"/>
        <v>3.4752490038285435</v>
      </c>
      <c r="F60" s="6">
        <f t="shared" si="12"/>
        <v>3936.2342717276524</v>
      </c>
      <c r="G60" s="6">
        <f t="shared" si="13"/>
        <v>1132.6481260454316</v>
      </c>
      <c r="H60" s="2"/>
      <c r="I60" s="2"/>
      <c r="J60" s="2"/>
      <c r="K60" s="2"/>
      <c r="L60" s="2"/>
      <c r="M60" s="2"/>
      <c r="N60" s="2"/>
      <c r="O60" s="2"/>
    </row>
    <row r="61" spans="1:15" x14ac:dyDescent="0.35">
      <c r="A61" s="5">
        <v>44105</v>
      </c>
      <c r="B61" s="6">
        <v>62.279786000000001</v>
      </c>
      <c r="C61" s="6">
        <v>216.22332800000001</v>
      </c>
      <c r="D61" s="6">
        <v>245.53767678083</v>
      </c>
      <c r="E61" s="7">
        <f t="shared" si="9"/>
        <v>3.4718058922039328</v>
      </c>
      <c r="F61" s="6">
        <f t="shared" si="12"/>
        <v>3942.4939061420346</v>
      </c>
      <c r="G61" s="6">
        <f t="shared" si="13"/>
        <v>1135.5744037980489</v>
      </c>
      <c r="H61" s="2"/>
      <c r="I61" s="2"/>
      <c r="J61" s="2"/>
      <c r="K61" s="2"/>
      <c r="L61" s="2"/>
      <c r="M61" s="2"/>
      <c r="N61" s="2"/>
      <c r="O61" s="2"/>
    </row>
    <row r="62" spans="1:15" x14ac:dyDescent="0.35">
      <c r="A62" s="5">
        <v>44136</v>
      </c>
      <c r="B62" s="22">
        <v>61.948697000000003</v>
      </c>
      <c r="C62" s="6">
        <v>214.865194</v>
      </c>
      <c r="D62" s="6">
        <v>241.41659509171799</v>
      </c>
      <c r="E62" s="7">
        <f t="shared" ref="E62:E69" si="14">C62/B62</f>
        <v>3.4684376654443594</v>
      </c>
      <c r="F62" s="6">
        <f t="shared" si="12"/>
        <v>3897.0407253556596</v>
      </c>
      <c r="G62" s="6">
        <f t="shared" si="13"/>
        <v>1123.5723692489626</v>
      </c>
      <c r="H62" s="2"/>
      <c r="I62" s="2"/>
      <c r="J62" s="2"/>
      <c r="K62" s="2"/>
      <c r="L62" s="2"/>
      <c r="M62" s="2"/>
      <c r="N62" s="2"/>
      <c r="O62" s="2"/>
    </row>
    <row r="63" spans="1:15" ht="15" thickBot="1" x14ac:dyDescent="0.4">
      <c r="A63" s="12">
        <v>44166</v>
      </c>
      <c r="B63" s="13">
        <v>61.361283</v>
      </c>
      <c r="C63" s="13">
        <v>212.88215700000001</v>
      </c>
      <c r="D63" s="13">
        <v>236.758876556519</v>
      </c>
      <c r="E63" s="14">
        <f t="shared" si="14"/>
        <v>3.469323759087632</v>
      </c>
      <c r="F63" s="13">
        <f t="shared" si="12"/>
        <v>3858.4407786342899</v>
      </c>
      <c r="G63" s="13">
        <f t="shared" si="13"/>
        <v>1112.1593274560771</v>
      </c>
      <c r="H63" s="2"/>
      <c r="I63" s="2"/>
      <c r="J63" s="2"/>
      <c r="K63" s="2"/>
      <c r="L63" s="2"/>
      <c r="M63" s="2"/>
      <c r="N63" s="2"/>
      <c r="O63" s="2"/>
    </row>
    <row r="64" spans="1:15" x14ac:dyDescent="0.35">
      <c r="A64" s="3">
        <v>44197</v>
      </c>
      <c r="B64" s="4">
        <v>61.669348999999997</v>
      </c>
      <c r="C64" s="4">
        <v>213.25967499999999</v>
      </c>
      <c r="D64" s="4">
        <v>239.95694320854901</v>
      </c>
      <c r="E64" s="11">
        <f t="shared" si="14"/>
        <v>3.4581145813619663</v>
      </c>
      <c r="F64" s="4">
        <f t="shared" si="12"/>
        <v>3891.0244246059578</v>
      </c>
      <c r="G64" s="4">
        <f t="shared" si="13"/>
        <v>1125.1866683588869</v>
      </c>
      <c r="H64" s="2"/>
      <c r="I64" s="2"/>
      <c r="J64" s="2"/>
      <c r="K64" s="21"/>
      <c r="L64" s="21"/>
      <c r="M64" s="23"/>
      <c r="N64" s="23"/>
      <c r="O64" s="24"/>
    </row>
    <row r="65" spans="1:15" x14ac:dyDescent="0.35">
      <c r="A65" s="5">
        <v>44228</v>
      </c>
      <c r="B65" s="6">
        <v>61.555021000000004</v>
      </c>
      <c r="C65" s="6">
        <v>210.68800999999999</v>
      </c>
      <c r="D65" s="6">
        <v>240.51541365553899</v>
      </c>
      <c r="E65" s="7">
        <f t="shared" si="14"/>
        <v>3.4227591279678058</v>
      </c>
      <c r="F65" s="6">
        <f t="shared" si="12"/>
        <v>3907.3240451910328</v>
      </c>
      <c r="G65" s="6">
        <f t="shared" si="13"/>
        <v>1141.5714337780257</v>
      </c>
      <c r="H65" s="2"/>
      <c r="I65" s="2"/>
      <c r="J65" s="21"/>
      <c r="K65" s="21"/>
      <c r="L65" s="19"/>
      <c r="M65" s="19"/>
      <c r="N65" s="2"/>
      <c r="O65" s="2"/>
    </row>
    <row r="66" spans="1:15" x14ac:dyDescent="0.35">
      <c r="A66" s="5">
        <v>44256</v>
      </c>
      <c r="B66" s="6">
        <v>62.557333</v>
      </c>
      <c r="C66" s="6">
        <v>212.195404</v>
      </c>
      <c r="D66" s="6">
        <v>244.20712855065901</v>
      </c>
      <c r="E66" s="7">
        <f t="shared" si="14"/>
        <v>3.392014873779865</v>
      </c>
      <c r="F66" s="6">
        <f t="shared" si="12"/>
        <v>3903.73305317634</v>
      </c>
      <c r="G66" s="6">
        <f t="shared" si="13"/>
        <v>1150.8596508087378</v>
      </c>
      <c r="H66" s="2"/>
      <c r="I66" s="2"/>
      <c r="J66" s="2"/>
      <c r="K66" s="2"/>
      <c r="L66" s="2"/>
      <c r="M66" s="2"/>
      <c r="N66" s="2"/>
      <c r="O66" s="2"/>
    </row>
    <row r="67" spans="1:15" x14ac:dyDescent="0.35">
      <c r="A67" s="5">
        <v>44287</v>
      </c>
      <c r="B67" s="6">
        <v>62.981572</v>
      </c>
      <c r="C67" s="6">
        <v>213.364452</v>
      </c>
      <c r="D67" s="6">
        <v>248.02028658793901</v>
      </c>
      <c r="E67" s="7">
        <f t="shared" si="14"/>
        <v>3.3877282707392569</v>
      </c>
      <c r="F67" s="6">
        <f t="shared" ref="F67:F73" si="15">1000*D67/B67</f>
        <v>3937.9818367813846</v>
      </c>
      <c r="G67" s="6">
        <f t="shared" ref="G67:G73" si="16">F67/E67</f>
        <v>1162.4255318216692</v>
      </c>
      <c r="H67" s="2"/>
      <c r="I67" s="2"/>
      <c r="J67" s="2"/>
      <c r="K67" s="2"/>
      <c r="L67" s="2"/>
      <c r="M67" s="2"/>
      <c r="N67" s="2"/>
      <c r="O67" s="2"/>
    </row>
    <row r="68" spans="1:15" x14ac:dyDescent="0.35">
      <c r="A68" s="5">
        <v>44317</v>
      </c>
      <c r="B68" s="6">
        <v>62.558805</v>
      </c>
      <c r="C68" s="6">
        <v>211.575683</v>
      </c>
      <c r="D68" s="6">
        <v>249.57385522146001</v>
      </c>
      <c r="E68" s="7">
        <f t="shared" si="14"/>
        <v>3.3820288447005979</v>
      </c>
      <c r="F68" s="6">
        <f t="shared" si="15"/>
        <v>3989.4281104228257</v>
      </c>
      <c r="G68" s="6">
        <f t="shared" si="16"/>
        <v>1179.5961222134399</v>
      </c>
      <c r="H68" s="2"/>
      <c r="I68" s="2"/>
      <c r="J68" s="2"/>
      <c r="K68" s="2"/>
      <c r="L68" s="2"/>
      <c r="M68" s="2"/>
      <c r="N68" s="2"/>
      <c r="O68" s="2"/>
    </row>
    <row r="69" spans="1:15" x14ac:dyDescent="0.35">
      <c r="A69" s="5">
        <v>44348</v>
      </c>
      <c r="B69" s="6">
        <v>62.509431999999997</v>
      </c>
      <c r="C69" s="6">
        <v>211.371568</v>
      </c>
      <c r="D69" s="6">
        <v>245.93557871197001</v>
      </c>
      <c r="E69" s="7">
        <f t="shared" si="14"/>
        <v>3.3814347889131358</v>
      </c>
      <c r="F69" s="6">
        <f t="shared" si="15"/>
        <v>3934.3755149138137</v>
      </c>
      <c r="G69" s="6">
        <f t="shared" si="16"/>
        <v>1163.5225164813558</v>
      </c>
      <c r="H69" s="2"/>
      <c r="I69" s="2"/>
      <c r="J69" s="2"/>
      <c r="K69" s="2"/>
      <c r="L69" s="2"/>
      <c r="M69" s="2"/>
      <c r="N69" s="2"/>
      <c r="O69" s="2"/>
    </row>
    <row r="70" spans="1:15" x14ac:dyDescent="0.35">
      <c r="A70" s="5">
        <v>44378</v>
      </c>
      <c r="B70" s="6">
        <v>62.223742000000001</v>
      </c>
      <c r="C70" s="6">
        <v>209.22792100000001</v>
      </c>
      <c r="D70" s="6">
        <v>244.882122433001</v>
      </c>
      <c r="E70" s="7">
        <f>C70/B70</f>
        <v>3.3625094582064832</v>
      </c>
      <c r="F70" s="6">
        <f t="shared" si="15"/>
        <v>3935.5094142843577</v>
      </c>
      <c r="G70" s="6">
        <f t="shared" si="16"/>
        <v>1170.4084295374755</v>
      </c>
      <c r="H70" s="2"/>
      <c r="I70" s="2"/>
      <c r="J70" s="2"/>
      <c r="K70" s="2"/>
      <c r="L70" s="2"/>
      <c r="M70" s="2"/>
      <c r="N70" s="2"/>
      <c r="O70" s="2"/>
    </row>
    <row r="71" spans="1:15" x14ac:dyDescent="0.35">
      <c r="A71" s="5">
        <v>44409</v>
      </c>
      <c r="B71" s="6">
        <v>62.248755000000003</v>
      </c>
      <c r="C71" s="6">
        <v>208.793611</v>
      </c>
      <c r="D71" s="6">
        <v>244.57115357577001</v>
      </c>
      <c r="E71" s="7">
        <f>C71/B71</f>
        <v>3.3541813165580581</v>
      </c>
      <c r="F71" s="6">
        <f t="shared" si="15"/>
        <v>3928.9324513521597</v>
      </c>
      <c r="G71" s="6">
        <f t="shared" si="16"/>
        <v>1171.3536271747798</v>
      </c>
      <c r="H71" s="2"/>
      <c r="I71" s="2"/>
      <c r="J71" s="2"/>
      <c r="K71" s="2"/>
      <c r="L71" s="2"/>
      <c r="M71" s="2"/>
      <c r="N71" s="2"/>
      <c r="O71" s="2"/>
    </row>
    <row r="72" spans="1:15" x14ac:dyDescent="0.35">
      <c r="A72" s="5">
        <v>44440</v>
      </c>
      <c r="B72" s="6">
        <v>62.210270000000001</v>
      </c>
      <c r="C72" s="6">
        <v>208.45974799999999</v>
      </c>
      <c r="D72" s="6">
        <v>245.39762536270999</v>
      </c>
      <c r="E72" s="7">
        <f>C72/B72</f>
        <v>3.3508896199936116</v>
      </c>
      <c r="F72" s="6">
        <f t="shared" si="15"/>
        <v>3944.6481322571012</v>
      </c>
      <c r="G72" s="6">
        <f t="shared" si="16"/>
        <v>1177.1942915459631</v>
      </c>
      <c r="H72" s="2"/>
      <c r="I72" s="2"/>
      <c r="J72" s="2"/>
      <c r="K72" s="2"/>
      <c r="L72" s="2"/>
      <c r="M72" s="2"/>
      <c r="N72" s="2"/>
      <c r="O72" s="2"/>
    </row>
    <row r="73" spans="1:15" x14ac:dyDescent="0.35">
      <c r="A73" s="5">
        <v>44470</v>
      </c>
      <c r="B73" s="6">
        <v>63.405042999999999</v>
      </c>
      <c r="C73" s="6">
        <v>213.26876200000001</v>
      </c>
      <c r="D73" s="6">
        <v>253.658626081959</v>
      </c>
      <c r="E73" s="7">
        <f>C73/B73</f>
        <v>3.3635930504770735</v>
      </c>
      <c r="F73" s="6">
        <f t="shared" si="15"/>
        <v>4000.6064830199548</v>
      </c>
      <c r="G73" s="6">
        <f t="shared" si="16"/>
        <v>1189.3848105235354</v>
      </c>
      <c r="H73" s="2"/>
      <c r="I73" s="2"/>
      <c r="J73" s="2"/>
      <c r="K73" s="2"/>
      <c r="L73" s="2"/>
      <c r="M73" s="2"/>
      <c r="N73" s="2"/>
      <c r="O73" s="2"/>
    </row>
    <row r="74" spans="1:15" x14ac:dyDescent="0.35">
      <c r="A74" s="5">
        <v>44501</v>
      </c>
      <c r="B74" s="6">
        <v>64.269670000000005</v>
      </c>
      <c r="C74" s="6">
        <v>215.61180400000001</v>
      </c>
      <c r="D74" s="6">
        <v>257.882220581078</v>
      </c>
      <c r="E74" s="7">
        <f t="shared" ref="E74:E75" si="17">C74/B74</f>
        <v>3.3547986787546908</v>
      </c>
      <c r="F74" s="6">
        <f t="shared" ref="F74:F75" si="18">1000*D74/B74</f>
        <v>4012.502640531342</v>
      </c>
      <c r="G74" s="6">
        <f t="shared" ref="G74:G75" si="19">F74/E74</f>
        <v>1196.0487125328166</v>
      </c>
      <c r="H74" s="2"/>
      <c r="I74" s="2"/>
      <c r="J74" s="2"/>
      <c r="K74" s="2"/>
      <c r="L74" s="2"/>
      <c r="M74" s="2"/>
      <c r="N74" s="2"/>
      <c r="O74" s="2"/>
    </row>
    <row r="75" spans="1:15" ht="15" thickBot="1" x14ac:dyDescent="0.4">
      <c r="A75" s="12">
        <v>44531</v>
      </c>
      <c r="B75" s="13">
        <v>63.970854000000003</v>
      </c>
      <c r="C75" s="13">
        <v>213.58676800000001</v>
      </c>
      <c r="D75" s="13">
        <v>251.949936802298</v>
      </c>
      <c r="E75" s="14">
        <f t="shared" si="17"/>
        <v>3.3388137666569215</v>
      </c>
      <c r="F75" s="13">
        <f t="shared" si="18"/>
        <v>3938.5113852364389</v>
      </c>
      <c r="G75" s="13">
        <f t="shared" si="19"/>
        <v>1179.6139768466276</v>
      </c>
      <c r="H75" s="2"/>
      <c r="I75" s="2"/>
      <c r="J75" s="2"/>
      <c r="K75" s="2"/>
      <c r="L75" s="2"/>
      <c r="M75" s="2"/>
      <c r="N75" s="2"/>
      <c r="O75" s="2"/>
    </row>
    <row r="76" spans="1:15" x14ac:dyDescent="0.35">
      <c r="A76" s="3">
        <v>44562</v>
      </c>
      <c r="B76" s="4">
        <f>64.817442</f>
        <v>64.817442</v>
      </c>
      <c r="C76" s="4">
        <v>219.50181000000001</v>
      </c>
      <c r="D76" s="4">
        <v>260.72953172646902</v>
      </c>
      <c r="E76" s="11">
        <f t="shared" ref="E76" si="20">C76/B76</f>
        <v>3.386462088398984</v>
      </c>
      <c r="F76" s="4">
        <f t="shared" ref="F76" si="21">1000*D76/B76</f>
        <v>4022.5211560565599</v>
      </c>
      <c r="G76" s="4">
        <f t="shared" ref="G76" si="22">F76/E76</f>
        <v>1187.8240627103212</v>
      </c>
      <c r="H76" s="2"/>
      <c r="I76" s="2"/>
      <c r="J76" s="2"/>
      <c r="K76" s="2"/>
      <c r="L76" s="2"/>
      <c r="M76" s="2"/>
      <c r="N76" s="2"/>
      <c r="O76" s="2"/>
    </row>
    <row r="77" spans="1:15" x14ac:dyDescent="0.35">
      <c r="A77" s="5">
        <v>44593</v>
      </c>
      <c r="B77" s="6">
        <v>65.169145999999998</v>
      </c>
      <c r="C77" s="6">
        <v>221.342388</v>
      </c>
      <c r="D77" s="6">
        <v>263.41861240250898</v>
      </c>
      <c r="E77" s="7">
        <f t="shared" ref="E77:E79" si="23">C77/B77</f>
        <v>3.396429162966168</v>
      </c>
      <c r="F77" s="6">
        <f t="shared" ref="F77:F79" si="24">1000*D77/B77</f>
        <v>4042.0755613785236</v>
      </c>
      <c r="G77" s="6">
        <f t="shared" ref="G77:G79" si="25">F77/E77</f>
        <v>1190.095646761112</v>
      </c>
      <c r="H77" s="2"/>
      <c r="I77" s="2"/>
      <c r="J77" s="2"/>
      <c r="K77" s="2"/>
      <c r="L77" s="2"/>
      <c r="M77" s="2"/>
      <c r="N77" s="2"/>
      <c r="O77" s="2"/>
    </row>
    <row r="78" spans="1:15" x14ac:dyDescent="0.35">
      <c r="A78" s="5">
        <v>44621</v>
      </c>
      <c r="B78" s="6">
        <v>65.693982000000005</v>
      </c>
      <c r="C78" s="6">
        <v>223.429013</v>
      </c>
      <c r="D78" s="6">
        <v>265.81813192022003</v>
      </c>
      <c r="E78" s="7">
        <f t="shared" si="23"/>
        <v>3.4010575428355061</v>
      </c>
      <c r="F78" s="6">
        <f t="shared" si="24"/>
        <v>4046.3087154652922</v>
      </c>
      <c r="G78" s="6">
        <f t="shared" si="25"/>
        <v>1189.7207455337059</v>
      </c>
    </row>
    <row r="79" spans="1:15" x14ac:dyDescent="0.35">
      <c r="A79" s="5">
        <v>44652</v>
      </c>
      <c r="B79" s="6">
        <v>66.132670000000005</v>
      </c>
      <c r="C79" s="6">
        <v>226.019226</v>
      </c>
      <c r="D79" s="6">
        <v>271.62900026854601</v>
      </c>
      <c r="E79" s="7">
        <f t="shared" si="23"/>
        <v>3.4176637053970449</v>
      </c>
      <c r="F79" s="6">
        <f t="shared" si="24"/>
        <v>4107.3345483940993</v>
      </c>
      <c r="G79" s="6">
        <f t="shared" si="25"/>
        <v>1201.7959935343997</v>
      </c>
    </row>
    <row r="80" spans="1:15" x14ac:dyDescent="0.35">
      <c r="A80" s="5">
        <v>44682</v>
      </c>
      <c r="B80" s="6"/>
      <c r="C80" s="6"/>
      <c r="D80" s="6"/>
      <c r="E80" s="7"/>
      <c r="F80" s="6"/>
      <c r="G80" s="6"/>
    </row>
    <row r="81" spans="1:7" x14ac:dyDescent="0.35">
      <c r="A81" s="5">
        <v>44713</v>
      </c>
      <c r="B81" s="6"/>
      <c r="C81" s="6"/>
      <c r="D81" s="6"/>
      <c r="E81" s="7"/>
      <c r="F81" s="6"/>
      <c r="G81" s="6"/>
    </row>
    <row r="82" spans="1:7" x14ac:dyDescent="0.35">
      <c r="A82" s="5">
        <v>44743</v>
      </c>
      <c r="B82" s="6"/>
      <c r="C82" s="6"/>
      <c r="D82" s="6"/>
      <c r="E82" s="7"/>
      <c r="F82" s="6"/>
      <c r="G82" s="6"/>
    </row>
    <row r="83" spans="1:7" x14ac:dyDescent="0.35">
      <c r="A83" s="5">
        <v>44774</v>
      </c>
      <c r="B83" s="6"/>
      <c r="C83" s="6"/>
      <c r="D83" s="6"/>
      <c r="E83" s="7"/>
      <c r="F83" s="6"/>
      <c r="G83" s="6"/>
    </row>
    <row r="84" spans="1:7" x14ac:dyDescent="0.35">
      <c r="A84" s="5">
        <v>44805</v>
      </c>
      <c r="B84" s="6"/>
      <c r="C84" s="6"/>
      <c r="D84" s="6"/>
      <c r="E84" s="7"/>
      <c r="F84" s="6"/>
      <c r="G84" s="6"/>
    </row>
    <row r="85" spans="1:7" x14ac:dyDescent="0.35">
      <c r="A85" s="5">
        <v>44835</v>
      </c>
      <c r="B85" s="6"/>
      <c r="C85" s="6"/>
      <c r="D85" s="6"/>
      <c r="E85" s="7"/>
      <c r="F85" s="6"/>
      <c r="G85" s="6"/>
    </row>
    <row r="86" spans="1:7" x14ac:dyDescent="0.35">
      <c r="A86" s="5">
        <v>44866</v>
      </c>
      <c r="B86" s="22"/>
      <c r="C86" s="6"/>
      <c r="D86" s="6"/>
      <c r="E86" s="7"/>
      <c r="F86" s="6"/>
      <c r="G86" s="6"/>
    </row>
    <row r="87" spans="1:7" ht="15" thickBot="1" x14ac:dyDescent="0.4">
      <c r="A87" s="12">
        <v>44896</v>
      </c>
      <c r="B87" s="13"/>
      <c r="C87" s="13"/>
      <c r="D87" s="13"/>
      <c r="E87" s="14"/>
      <c r="F87" s="13"/>
      <c r="G87" s="13"/>
    </row>
  </sheetData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4"/>
  <sheetViews>
    <sheetView zoomScale="90" zoomScaleNormal="90" workbookViewId="0">
      <pane xSplit="1" ySplit="3" topLeftCell="B52" activePane="bottomRight" state="frozen"/>
      <selection pane="topRight" activeCell="B1" sqref="B1"/>
      <selection pane="bottomLeft" activeCell="A4" sqref="A4"/>
      <selection pane="bottomRight" activeCell="L54" sqref="L54"/>
    </sheetView>
  </sheetViews>
  <sheetFormatPr defaultColWidth="9.1796875" defaultRowHeight="14.5" x14ac:dyDescent="0.35"/>
  <cols>
    <col min="1" max="1" width="16.26953125" style="1" customWidth="1"/>
    <col min="2" max="2" width="15.7265625" style="1" bestFit="1" customWidth="1"/>
    <col min="3" max="11" width="16.26953125" style="1" customWidth="1"/>
    <col min="12" max="16384" width="9.1796875" style="1"/>
  </cols>
  <sheetData>
    <row r="1" spans="1:11" ht="42" customHeight="1" x14ac:dyDescent="0.35"/>
    <row r="2" spans="1:11" ht="15" thickBot="1" x14ac:dyDescent="0.4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58.5" customHeight="1" thickBot="1" x14ac:dyDescent="0.4">
      <c r="A3" s="25" t="s">
        <v>0</v>
      </c>
      <c r="B3" s="26" t="s">
        <v>10</v>
      </c>
      <c r="C3" s="26" t="s">
        <v>11</v>
      </c>
      <c r="D3" s="26" t="s">
        <v>12</v>
      </c>
      <c r="E3" s="26" t="s">
        <v>13</v>
      </c>
      <c r="F3" s="26" t="s">
        <v>14</v>
      </c>
      <c r="G3" s="26" t="s">
        <v>15</v>
      </c>
      <c r="H3" s="26" t="s">
        <v>17</v>
      </c>
      <c r="I3" s="26" t="s">
        <v>18</v>
      </c>
      <c r="J3" s="26" t="s">
        <v>16</v>
      </c>
      <c r="K3" s="26" t="s">
        <v>19</v>
      </c>
    </row>
    <row r="4" spans="1:11" x14ac:dyDescent="0.35">
      <c r="A4" s="3">
        <v>43101</v>
      </c>
      <c r="B4" s="27">
        <v>0.28182986199999999</v>
      </c>
      <c r="C4" s="27">
        <v>0.18942798799999999</v>
      </c>
      <c r="D4" s="27">
        <v>0.118731214</v>
      </c>
      <c r="E4" s="27">
        <v>0.132873144</v>
      </c>
      <c r="F4" s="27">
        <v>0.109593484</v>
      </c>
      <c r="G4" s="27">
        <v>7.6161867999999994E-2</v>
      </c>
      <c r="H4" s="27">
        <v>4.5216287000000001E-2</v>
      </c>
      <c r="I4" s="27">
        <v>4.6166153000000001E-2</v>
      </c>
      <c r="J4" s="27">
        <f t="shared" ref="J4:J23" si="0">G4+B4</f>
        <v>0.35799172999999995</v>
      </c>
      <c r="K4" s="27">
        <f>SUM(C4:F4)+H4+I4</f>
        <v>0.64200827000000005</v>
      </c>
    </row>
    <row r="5" spans="1:11" x14ac:dyDescent="0.35">
      <c r="A5" s="5">
        <v>43132</v>
      </c>
      <c r="B5" s="28">
        <v>0.283480707</v>
      </c>
      <c r="C5" s="28">
        <v>0.191028377</v>
      </c>
      <c r="D5" s="28">
        <v>0.119126101</v>
      </c>
      <c r="E5" s="28">
        <v>0.13272149499999999</v>
      </c>
      <c r="F5" s="28">
        <v>0.10760578</v>
      </c>
      <c r="G5" s="28">
        <v>7.6637943E-2</v>
      </c>
      <c r="H5" s="28">
        <v>4.3344885E-2</v>
      </c>
      <c r="I5" s="28">
        <v>4.6054711999999998E-2</v>
      </c>
      <c r="J5" s="28">
        <f t="shared" si="0"/>
        <v>0.36011864999999998</v>
      </c>
      <c r="K5" s="28">
        <f t="shared" ref="K5:K23" si="1">SUM(C5:F5)+H5+I5</f>
        <v>0.63988135000000002</v>
      </c>
    </row>
    <row r="6" spans="1:11" x14ac:dyDescent="0.35">
      <c r="A6" s="5">
        <v>43160</v>
      </c>
      <c r="B6" s="28">
        <v>0.28096515799999999</v>
      </c>
      <c r="C6" s="28">
        <v>0.19036347000000001</v>
      </c>
      <c r="D6" s="28">
        <v>0.117084858</v>
      </c>
      <c r="E6" s="28">
        <v>0.13168628499999999</v>
      </c>
      <c r="F6" s="28">
        <v>0.105807868</v>
      </c>
      <c r="G6" s="28">
        <v>9.0724272999999994E-2</v>
      </c>
      <c r="H6" s="28">
        <v>3.8852036999999999E-2</v>
      </c>
      <c r="I6" s="28">
        <v>4.4516051000000001E-2</v>
      </c>
      <c r="J6" s="28">
        <f t="shared" si="0"/>
        <v>0.37168943099999996</v>
      </c>
      <c r="K6" s="28">
        <f t="shared" si="1"/>
        <v>0.62831056899999993</v>
      </c>
    </row>
    <row r="7" spans="1:11" x14ac:dyDescent="0.35">
      <c r="A7" s="5">
        <v>43191</v>
      </c>
      <c r="B7" s="28">
        <v>0.281746049</v>
      </c>
      <c r="C7" s="28">
        <v>0.19047977799999999</v>
      </c>
      <c r="D7" s="28">
        <v>0.11523085399999999</v>
      </c>
      <c r="E7" s="28">
        <v>0.130105676</v>
      </c>
      <c r="F7" s="28">
        <v>0.102849661</v>
      </c>
      <c r="G7" s="28">
        <v>9.2461000000000002E-2</v>
      </c>
      <c r="H7" s="28">
        <v>4.3092660999999997E-2</v>
      </c>
      <c r="I7" s="28">
        <v>4.4034321000000001E-2</v>
      </c>
      <c r="J7" s="28">
        <f t="shared" si="0"/>
        <v>0.37420704900000001</v>
      </c>
      <c r="K7" s="28">
        <f t="shared" si="1"/>
        <v>0.62579295099999999</v>
      </c>
    </row>
    <row r="8" spans="1:11" x14ac:dyDescent="0.35">
      <c r="A8" s="5">
        <v>43221</v>
      </c>
      <c r="B8" s="28">
        <v>0.28091572199999998</v>
      </c>
      <c r="C8" s="28">
        <v>0.19209322200000001</v>
      </c>
      <c r="D8" s="28">
        <v>0.115578931</v>
      </c>
      <c r="E8" s="28">
        <v>0.13135549499999999</v>
      </c>
      <c r="F8" s="28">
        <v>0.101401933</v>
      </c>
      <c r="G8" s="28">
        <v>9.2603116999999999E-2</v>
      </c>
      <c r="H8" s="28">
        <v>4.1997659999999999E-2</v>
      </c>
      <c r="I8" s="28">
        <v>4.4053920000000003E-2</v>
      </c>
      <c r="J8" s="28">
        <f t="shared" si="0"/>
        <v>0.37351883899999999</v>
      </c>
      <c r="K8" s="28">
        <f t="shared" si="1"/>
        <v>0.62648116099999995</v>
      </c>
    </row>
    <row r="9" spans="1:11" x14ac:dyDescent="0.35">
      <c r="A9" s="5">
        <v>43252</v>
      </c>
      <c r="B9" s="28">
        <v>0.27856131699999997</v>
      </c>
      <c r="C9" s="28">
        <v>0.19623064400000001</v>
      </c>
      <c r="D9" s="28">
        <v>0.11550355700000001</v>
      </c>
      <c r="E9" s="28">
        <v>0.13071561200000001</v>
      </c>
      <c r="F9" s="28">
        <v>0.10233004800000001</v>
      </c>
      <c r="G9" s="28">
        <v>9.2343311999999997E-2</v>
      </c>
      <c r="H9" s="28">
        <v>4.019503E-2</v>
      </c>
      <c r="I9" s="28">
        <v>4.4120481000000003E-2</v>
      </c>
      <c r="J9" s="28">
        <f t="shared" si="0"/>
        <v>0.37090462899999999</v>
      </c>
      <c r="K9" s="28">
        <f t="shared" si="1"/>
        <v>0.6290953720000001</v>
      </c>
    </row>
    <row r="10" spans="1:11" x14ac:dyDescent="0.35">
      <c r="A10" s="5">
        <v>43282</v>
      </c>
      <c r="B10" s="28">
        <v>0.28123572800000002</v>
      </c>
      <c r="C10" s="28">
        <v>0.193663062</v>
      </c>
      <c r="D10" s="28">
        <v>0.11614529899999999</v>
      </c>
      <c r="E10" s="28">
        <v>0.13065655900000001</v>
      </c>
      <c r="F10" s="28">
        <v>0.10323611000000001</v>
      </c>
      <c r="G10" s="28">
        <v>9.1947947000000002E-2</v>
      </c>
      <c r="H10" s="28">
        <v>3.8900850000000001E-2</v>
      </c>
      <c r="I10" s="28">
        <v>4.4214444999999998E-2</v>
      </c>
      <c r="J10" s="28">
        <f t="shared" si="0"/>
        <v>0.37318367500000005</v>
      </c>
      <c r="K10" s="28">
        <f t="shared" si="1"/>
        <v>0.62681632500000006</v>
      </c>
    </row>
    <row r="11" spans="1:11" x14ac:dyDescent="0.35">
      <c r="A11" s="5">
        <v>43313</v>
      </c>
      <c r="B11" s="28">
        <v>0.28046229900000003</v>
      </c>
      <c r="C11" s="28">
        <v>0.19147243999999999</v>
      </c>
      <c r="D11" s="28">
        <v>0.120129105</v>
      </c>
      <c r="E11" s="28">
        <v>0.12982744700000001</v>
      </c>
      <c r="F11" s="28">
        <v>0.103036515</v>
      </c>
      <c r="G11" s="28">
        <v>9.4170592999999997E-2</v>
      </c>
      <c r="H11" s="28">
        <v>3.7470387000000001E-2</v>
      </c>
      <c r="I11" s="28">
        <v>4.3431213000000003E-2</v>
      </c>
      <c r="J11" s="28">
        <f t="shared" si="0"/>
        <v>0.37463289200000005</v>
      </c>
      <c r="K11" s="28">
        <f t="shared" si="1"/>
        <v>0.62536710699999998</v>
      </c>
    </row>
    <row r="12" spans="1:11" x14ac:dyDescent="0.35">
      <c r="A12" s="5">
        <v>43344</v>
      </c>
      <c r="B12" s="28">
        <v>0.28116962699999998</v>
      </c>
      <c r="C12" s="28">
        <v>0.19144251900000001</v>
      </c>
      <c r="D12" s="28">
        <v>0.117897875</v>
      </c>
      <c r="E12" s="28">
        <v>0.129834903</v>
      </c>
      <c r="F12" s="28">
        <v>0.104903094</v>
      </c>
      <c r="G12" s="28">
        <v>9.3439356000000001E-2</v>
      </c>
      <c r="H12" s="28">
        <v>3.6477194999999997E-2</v>
      </c>
      <c r="I12" s="28">
        <v>4.4835432000000001E-2</v>
      </c>
      <c r="J12" s="28">
        <f t="shared" si="0"/>
        <v>0.37460898300000001</v>
      </c>
      <c r="K12" s="28">
        <f t="shared" si="1"/>
        <v>0.62539101799999997</v>
      </c>
    </row>
    <row r="13" spans="1:11" x14ac:dyDescent="0.35">
      <c r="A13" s="5">
        <v>43374</v>
      </c>
      <c r="B13" s="28">
        <v>0.269349901</v>
      </c>
      <c r="C13" s="28">
        <v>0.19169560099999999</v>
      </c>
      <c r="D13" s="28">
        <v>0.13101378899999999</v>
      </c>
      <c r="E13" s="28">
        <v>0.127586594</v>
      </c>
      <c r="F13" s="28">
        <v>0.10373879900000001</v>
      </c>
      <c r="G13" s="28">
        <v>9.1683327999999994E-2</v>
      </c>
      <c r="H13" s="28">
        <v>3.8893667999999999E-2</v>
      </c>
      <c r="I13" s="28">
        <v>4.6038320000000001E-2</v>
      </c>
      <c r="J13" s="28">
        <f t="shared" si="0"/>
        <v>0.36103322900000001</v>
      </c>
      <c r="K13" s="28">
        <f t="shared" si="1"/>
        <v>0.63896677099999999</v>
      </c>
    </row>
    <row r="14" spans="1:11" x14ac:dyDescent="0.35">
      <c r="A14" s="5">
        <v>43405</v>
      </c>
      <c r="B14" s="28">
        <v>0.27509201799999999</v>
      </c>
      <c r="C14" s="28">
        <v>0.19639184600000001</v>
      </c>
      <c r="D14" s="28">
        <v>0.127936297</v>
      </c>
      <c r="E14" s="28">
        <v>0.12194530200000001</v>
      </c>
      <c r="F14" s="28">
        <v>0.10205550100000001</v>
      </c>
      <c r="G14" s="28">
        <v>9.3035563000000002E-2</v>
      </c>
      <c r="H14" s="28">
        <v>3.8513338000000001E-2</v>
      </c>
      <c r="I14" s="28">
        <v>4.5030135999999998E-2</v>
      </c>
      <c r="J14" s="28">
        <f t="shared" si="0"/>
        <v>0.36812758099999998</v>
      </c>
      <c r="K14" s="28">
        <f t="shared" si="1"/>
        <v>0.6318724200000001</v>
      </c>
    </row>
    <row r="15" spans="1:11" ht="15" thickBot="1" x14ac:dyDescent="0.4">
      <c r="A15" s="12">
        <v>43435</v>
      </c>
      <c r="B15" s="29">
        <v>0.26925055799999997</v>
      </c>
      <c r="C15" s="29">
        <v>0.20408137300000001</v>
      </c>
      <c r="D15" s="29">
        <v>0.12962142199999999</v>
      </c>
      <c r="E15" s="29">
        <v>0.11754745599999999</v>
      </c>
      <c r="F15" s="29">
        <v>0.103359374</v>
      </c>
      <c r="G15" s="29">
        <v>9.3540799999999993E-2</v>
      </c>
      <c r="H15" s="29">
        <v>3.6974765999999999E-2</v>
      </c>
      <c r="I15" s="29">
        <v>4.5624250999999998E-2</v>
      </c>
      <c r="J15" s="29">
        <f t="shared" si="0"/>
        <v>0.36279135799999995</v>
      </c>
      <c r="K15" s="29">
        <f t="shared" si="1"/>
        <v>0.63720864200000005</v>
      </c>
    </row>
    <row r="16" spans="1:11" x14ac:dyDescent="0.35">
      <c r="A16" s="3">
        <v>43466</v>
      </c>
      <c r="B16" s="27">
        <v>0.27595602600000002</v>
      </c>
      <c r="C16" s="27">
        <v>0.19620011100000001</v>
      </c>
      <c r="D16" s="27">
        <v>0.131153029</v>
      </c>
      <c r="E16" s="27">
        <v>0.12033102599999999</v>
      </c>
      <c r="F16" s="27">
        <v>0.105124999</v>
      </c>
      <c r="G16" s="27">
        <v>9.0832518000000001E-2</v>
      </c>
      <c r="H16" s="27">
        <v>3.3955873999999997E-2</v>
      </c>
      <c r="I16" s="27">
        <v>4.6446414999999998E-2</v>
      </c>
      <c r="J16" s="27">
        <f t="shared" si="0"/>
        <v>0.36678854400000005</v>
      </c>
      <c r="K16" s="27">
        <f t="shared" si="1"/>
        <v>0.63321145400000001</v>
      </c>
    </row>
    <row r="17" spans="1:11" x14ac:dyDescent="0.35">
      <c r="A17" s="5">
        <v>43497</v>
      </c>
      <c r="B17" s="28">
        <v>0.27715584199999999</v>
      </c>
      <c r="C17" s="28">
        <v>0.19624629099999999</v>
      </c>
      <c r="D17" s="28">
        <v>0.13064436600000001</v>
      </c>
      <c r="E17" s="28">
        <v>0.120833646</v>
      </c>
      <c r="F17" s="28">
        <v>0.10426228999999999</v>
      </c>
      <c r="G17" s="28">
        <v>9.2198860999999993E-2</v>
      </c>
      <c r="H17" s="28">
        <v>3.2365708E-2</v>
      </c>
      <c r="I17" s="28">
        <v>4.6292996000000003E-2</v>
      </c>
      <c r="J17" s="28">
        <f t="shared" si="0"/>
        <v>0.36935470299999995</v>
      </c>
      <c r="K17" s="28">
        <f t="shared" si="1"/>
        <v>0.63064529700000005</v>
      </c>
    </row>
    <row r="18" spans="1:11" x14ac:dyDescent="0.35">
      <c r="A18" s="5">
        <v>43525</v>
      </c>
      <c r="B18" s="28">
        <v>0.27720261699999998</v>
      </c>
      <c r="C18" s="28">
        <v>0.19726460900000001</v>
      </c>
      <c r="D18" s="28">
        <v>0.13172008199999999</v>
      </c>
      <c r="E18" s="28">
        <v>0.120523726</v>
      </c>
      <c r="F18" s="28">
        <v>0.103633401</v>
      </c>
      <c r="G18" s="28">
        <v>9.1862708000000001E-2</v>
      </c>
      <c r="H18" s="28">
        <v>3.2285587999999997E-2</v>
      </c>
      <c r="I18" s="28">
        <v>4.5507271000000002E-2</v>
      </c>
      <c r="J18" s="28">
        <f t="shared" si="0"/>
        <v>0.369065325</v>
      </c>
      <c r="K18" s="28">
        <f t="shared" si="1"/>
        <v>0.63093467699999994</v>
      </c>
    </row>
    <row r="19" spans="1:11" x14ac:dyDescent="0.35">
      <c r="A19" s="5">
        <v>43556</v>
      </c>
      <c r="B19" s="28">
        <v>0.28217754499999997</v>
      </c>
      <c r="C19" s="28">
        <v>0.20125816599999999</v>
      </c>
      <c r="D19" s="28">
        <v>0.12056942499999999</v>
      </c>
      <c r="E19" s="28">
        <v>0.121772459</v>
      </c>
      <c r="F19" s="28">
        <v>0.104936049</v>
      </c>
      <c r="G19" s="28">
        <v>9.2666979999999996E-2</v>
      </c>
      <c r="H19" s="28">
        <v>3.1415704000000003E-2</v>
      </c>
      <c r="I19" s="28">
        <v>4.5203673E-2</v>
      </c>
      <c r="J19" s="28">
        <f t="shared" si="0"/>
        <v>0.37484452499999998</v>
      </c>
      <c r="K19" s="28">
        <f t="shared" si="1"/>
        <v>0.62515547599999999</v>
      </c>
    </row>
    <row r="20" spans="1:11" x14ac:dyDescent="0.35">
      <c r="A20" s="5">
        <v>43586</v>
      </c>
      <c r="B20" s="28">
        <v>0.28689532099999998</v>
      </c>
      <c r="C20" s="28">
        <v>0.21007647099999999</v>
      </c>
      <c r="D20" s="28">
        <v>0.10520275699999999</v>
      </c>
      <c r="E20" s="28">
        <v>0.122498724</v>
      </c>
      <c r="F20" s="28">
        <v>0.10616365799999999</v>
      </c>
      <c r="G20" s="28">
        <v>9.4681169999999995E-2</v>
      </c>
      <c r="H20" s="28">
        <v>2.9894222000000002E-2</v>
      </c>
      <c r="I20" s="28">
        <v>4.4587676E-2</v>
      </c>
      <c r="J20" s="28">
        <f t="shared" si="0"/>
        <v>0.38157649099999996</v>
      </c>
      <c r="K20" s="28">
        <f t="shared" si="1"/>
        <v>0.61842350800000001</v>
      </c>
    </row>
    <row r="21" spans="1:11" x14ac:dyDescent="0.35">
      <c r="A21" s="5">
        <v>43617</v>
      </c>
      <c r="B21" s="28">
        <v>0.28852173399999997</v>
      </c>
      <c r="C21" s="28">
        <v>0.20753392900000001</v>
      </c>
      <c r="D21" s="28">
        <v>0.106754235</v>
      </c>
      <c r="E21" s="28">
        <v>0.122503141</v>
      </c>
      <c r="F21" s="28">
        <v>0.10243519</v>
      </c>
      <c r="G21" s="28">
        <v>9.3557211000000001E-2</v>
      </c>
      <c r="H21" s="28">
        <v>3.3507492999999999E-2</v>
      </c>
      <c r="I21" s="28">
        <v>4.5187064999999998E-2</v>
      </c>
      <c r="J21" s="28">
        <f t="shared" si="0"/>
        <v>0.38207894499999995</v>
      </c>
      <c r="K21" s="28">
        <f t="shared" si="1"/>
        <v>0.617921053</v>
      </c>
    </row>
    <row r="22" spans="1:11" x14ac:dyDescent="0.35">
      <c r="A22" s="5">
        <v>43647</v>
      </c>
      <c r="B22" s="28">
        <v>0.28901666100000001</v>
      </c>
      <c r="C22" s="28">
        <v>0.20392505</v>
      </c>
      <c r="D22" s="28">
        <v>0.107924126</v>
      </c>
      <c r="E22" s="28">
        <v>0.12286174900000001</v>
      </c>
      <c r="F22" s="28">
        <v>0.10315329199999999</v>
      </c>
      <c r="G22" s="28">
        <v>9.4449014999999997E-2</v>
      </c>
      <c r="H22" s="28">
        <v>3.2044866999999998E-2</v>
      </c>
      <c r="I22" s="28">
        <v>4.6625239999999998E-2</v>
      </c>
      <c r="J22" s="28">
        <f t="shared" si="0"/>
        <v>0.38346567600000003</v>
      </c>
      <c r="K22" s="28">
        <f t="shared" si="1"/>
        <v>0.61653432399999997</v>
      </c>
    </row>
    <row r="23" spans="1:11" x14ac:dyDescent="0.35">
      <c r="A23" s="5">
        <v>43678</v>
      </c>
      <c r="B23" s="28">
        <v>0.29252123499999999</v>
      </c>
      <c r="C23" s="28">
        <v>0.198220279</v>
      </c>
      <c r="D23" s="28">
        <v>0.108244384</v>
      </c>
      <c r="E23" s="28">
        <v>0.122819346</v>
      </c>
      <c r="F23" s="28">
        <v>0.104691862</v>
      </c>
      <c r="G23" s="28">
        <v>9.3671665000000001E-2</v>
      </c>
      <c r="H23" s="28">
        <v>3.3214478999999998E-2</v>
      </c>
      <c r="I23" s="28">
        <v>4.6616749999999998E-2</v>
      </c>
      <c r="J23" s="28">
        <f t="shared" si="0"/>
        <v>0.38619290000000001</v>
      </c>
      <c r="K23" s="28">
        <f t="shared" si="1"/>
        <v>0.61380709999999994</v>
      </c>
    </row>
    <row r="24" spans="1:11" x14ac:dyDescent="0.35">
      <c r="A24" s="5">
        <v>43709</v>
      </c>
      <c r="B24" s="28">
        <v>0.28241986699999999</v>
      </c>
      <c r="C24" s="28">
        <v>0.19996392399999999</v>
      </c>
      <c r="D24" s="28">
        <v>0.110872639</v>
      </c>
      <c r="E24" s="28">
        <v>0.124127006</v>
      </c>
      <c r="F24" s="28">
        <v>0.107479904</v>
      </c>
      <c r="G24" s="28">
        <v>9.4275094000000004E-2</v>
      </c>
      <c r="H24" s="28">
        <v>3.3359609999999998E-2</v>
      </c>
      <c r="I24" s="28">
        <v>4.7501955999999998E-2</v>
      </c>
      <c r="J24" s="28">
        <f t="shared" ref="J24:J30" si="2">G24+B24</f>
        <v>0.37669496099999999</v>
      </c>
      <c r="K24" s="28">
        <f t="shared" ref="K24:K30" si="3">SUM(C24:F24)+H24+I24</f>
        <v>0.62330503899999989</v>
      </c>
    </row>
    <row r="25" spans="1:11" x14ac:dyDescent="0.35">
      <c r="A25" s="5">
        <v>43739</v>
      </c>
      <c r="B25" s="28">
        <v>0.284231281</v>
      </c>
      <c r="C25" s="28">
        <v>0.20156112200000001</v>
      </c>
      <c r="D25" s="28">
        <v>0.11039947899999999</v>
      </c>
      <c r="E25" s="28">
        <v>0.121957367</v>
      </c>
      <c r="F25" s="28">
        <v>0.109193871</v>
      </c>
      <c r="G25" s="28">
        <v>9.3058947000000003E-2</v>
      </c>
      <c r="H25" s="28">
        <v>3.2325034000000002E-2</v>
      </c>
      <c r="I25" s="28">
        <v>4.7272898000000001E-2</v>
      </c>
      <c r="J25" s="28">
        <f t="shared" si="2"/>
        <v>0.37729022800000001</v>
      </c>
      <c r="K25" s="28">
        <f t="shared" si="3"/>
        <v>0.62270977100000002</v>
      </c>
    </row>
    <row r="26" spans="1:11" x14ac:dyDescent="0.35">
      <c r="A26" s="5">
        <v>43770</v>
      </c>
      <c r="B26" s="28">
        <v>0.28072206</v>
      </c>
      <c r="C26" s="28">
        <v>0.20384649899999999</v>
      </c>
      <c r="D26" s="28">
        <v>0.104198096</v>
      </c>
      <c r="E26" s="28">
        <v>0.12759437600000001</v>
      </c>
      <c r="F26" s="28">
        <v>0.109682167</v>
      </c>
      <c r="G26" s="28">
        <v>9.4464416999999995E-2</v>
      </c>
      <c r="H26" s="28">
        <v>3.1168169999999999E-2</v>
      </c>
      <c r="I26" s="28">
        <v>4.8324213999999997E-2</v>
      </c>
      <c r="J26" s="28">
        <f t="shared" si="2"/>
        <v>0.37518647699999996</v>
      </c>
      <c r="K26" s="28">
        <f t="shared" si="3"/>
        <v>0.62481352200000007</v>
      </c>
    </row>
    <row r="27" spans="1:11" ht="15" thickBot="1" x14ac:dyDescent="0.4">
      <c r="A27" s="12">
        <v>43800</v>
      </c>
      <c r="B27" s="29">
        <v>0.27800000000000002</v>
      </c>
      <c r="C27" s="29">
        <v>0.20399999999999999</v>
      </c>
      <c r="D27" s="29">
        <v>0.107</v>
      </c>
      <c r="E27" s="29">
        <v>0.123</v>
      </c>
      <c r="F27" s="29">
        <v>0.113</v>
      </c>
      <c r="G27" s="29">
        <v>9.8000000000000004E-2</v>
      </c>
      <c r="H27" s="29">
        <v>0.03</v>
      </c>
      <c r="I27" s="29">
        <v>4.7E-2</v>
      </c>
      <c r="J27" s="29">
        <f t="shared" si="2"/>
        <v>0.376</v>
      </c>
      <c r="K27" s="29">
        <f t="shared" si="3"/>
        <v>0.62400000000000011</v>
      </c>
    </row>
    <row r="28" spans="1:11" x14ac:dyDescent="0.35">
      <c r="A28" s="3">
        <v>43831</v>
      </c>
      <c r="B28" s="27">
        <v>0.28023746999999999</v>
      </c>
      <c r="C28" s="27">
        <v>0.205235794</v>
      </c>
      <c r="D28" s="27">
        <v>0.107233209</v>
      </c>
      <c r="E28" s="27">
        <v>0.12314816200000001</v>
      </c>
      <c r="F28" s="27">
        <v>0.11071096499999999</v>
      </c>
      <c r="G28" s="27">
        <v>9.9227224000000003E-2</v>
      </c>
      <c r="H28" s="27">
        <v>2.8120221000000001E-2</v>
      </c>
      <c r="I28" s="27">
        <v>4.6086954999999999E-2</v>
      </c>
      <c r="J28" s="27">
        <f t="shared" si="2"/>
        <v>0.37946469399999999</v>
      </c>
      <c r="K28" s="27">
        <f t="shared" si="3"/>
        <v>0.62053530600000006</v>
      </c>
    </row>
    <row r="29" spans="1:11" x14ac:dyDescent="0.35">
      <c r="A29" s="5">
        <v>43862</v>
      </c>
      <c r="B29" s="28">
        <v>0.27845894700000001</v>
      </c>
      <c r="C29" s="28">
        <v>0.20466413</v>
      </c>
      <c r="D29" s="28">
        <v>0.106850919</v>
      </c>
      <c r="E29" s="28">
        <v>0.1270965</v>
      </c>
      <c r="F29" s="28">
        <v>0.11062111500000001</v>
      </c>
      <c r="G29" s="28">
        <v>9.9363471999999994E-2</v>
      </c>
      <c r="H29" s="28">
        <v>2.6763344000000001E-2</v>
      </c>
      <c r="I29" s="28">
        <v>4.6181571999999997E-2</v>
      </c>
      <c r="J29" s="28">
        <f t="shared" si="2"/>
        <v>0.37782241900000002</v>
      </c>
      <c r="K29" s="28">
        <f t="shared" si="3"/>
        <v>0.62217758000000001</v>
      </c>
    </row>
    <row r="30" spans="1:11" x14ac:dyDescent="0.35">
      <c r="A30" s="5">
        <v>43891</v>
      </c>
      <c r="B30" s="28">
        <v>0.27454339236116421</v>
      </c>
      <c r="C30" s="28">
        <v>0.21451975136003323</v>
      </c>
      <c r="D30" s="28">
        <v>0.10374630142657698</v>
      </c>
      <c r="E30" s="28">
        <v>0.1288854675905052</v>
      </c>
      <c r="F30" s="28">
        <v>0.10861486685406391</v>
      </c>
      <c r="G30" s="28">
        <v>0.10041754586673211</v>
      </c>
      <c r="H30" s="28">
        <v>2.5208547902365919E-2</v>
      </c>
      <c r="I30" s="28">
        <v>4.406412663855843E-2</v>
      </c>
      <c r="J30" s="28">
        <f t="shared" si="2"/>
        <v>0.37496093822789633</v>
      </c>
      <c r="K30" s="28">
        <f t="shared" si="3"/>
        <v>0.62503906177210367</v>
      </c>
    </row>
    <row r="31" spans="1:11" x14ac:dyDescent="0.35">
      <c r="A31" s="5">
        <v>43922</v>
      </c>
      <c r="B31" s="28">
        <v>0.27584446099999999</v>
      </c>
      <c r="C31" s="28">
        <v>0.217851498</v>
      </c>
      <c r="D31" s="28">
        <v>0.101661392</v>
      </c>
      <c r="E31" s="28">
        <v>0.13179569099999999</v>
      </c>
      <c r="F31" s="28">
        <v>0.10664354299999999</v>
      </c>
      <c r="G31" s="28">
        <v>9.9710903000000004E-2</v>
      </c>
      <c r="H31" s="28">
        <v>2.3521911999999999E-2</v>
      </c>
      <c r="I31" s="28">
        <v>4.2970598999999998E-2</v>
      </c>
      <c r="J31" s="28">
        <f t="shared" ref="J31:J38" si="4">G31+B31</f>
        <v>0.375555364</v>
      </c>
      <c r="K31" s="28">
        <f t="shared" ref="K31:K36" si="5">SUM(C31:F31)+H31+I31</f>
        <v>0.62444463499999991</v>
      </c>
    </row>
    <row r="32" spans="1:11" x14ac:dyDescent="0.35">
      <c r="A32" s="5">
        <v>43952</v>
      </c>
      <c r="B32" s="28">
        <v>0.27586950063177512</v>
      </c>
      <c r="C32" s="28">
        <v>0.21646897185872138</v>
      </c>
      <c r="D32" s="28">
        <v>0.10299973497170874</v>
      </c>
      <c r="E32" s="28">
        <v>0.13387939736462506</v>
      </c>
      <c r="F32" s="28">
        <v>0.10548173047532133</v>
      </c>
      <c r="G32" s="28">
        <v>0.10111995486151167</v>
      </c>
      <c r="H32" s="28">
        <v>2.2692256572693685E-2</v>
      </c>
      <c r="I32" s="28">
        <v>4.1488453263643012E-2</v>
      </c>
      <c r="J32" s="28">
        <f t="shared" si="4"/>
        <v>0.37698945549328677</v>
      </c>
      <c r="K32" s="28">
        <f t="shared" si="5"/>
        <v>0.62301054450671323</v>
      </c>
    </row>
    <row r="33" spans="1:11" x14ac:dyDescent="0.35">
      <c r="A33" s="5">
        <v>43983</v>
      </c>
      <c r="B33" s="28">
        <v>0.27682606582838709</v>
      </c>
      <c r="C33" s="28">
        <v>0.21670907251476373</v>
      </c>
      <c r="D33" s="28">
        <v>0.10474791066347094</v>
      </c>
      <c r="E33" s="28">
        <v>0.13401965263157797</v>
      </c>
      <c r="F33" s="28">
        <v>0.10589125367410154</v>
      </c>
      <c r="G33" s="28">
        <v>9.8773467121944777E-2</v>
      </c>
      <c r="H33" s="28">
        <v>2.1791779766665804E-2</v>
      </c>
      <c r="I33" s="28">
        <v>4.1240797799088132E-2</v>
      </c>
      <c r="J33" s="28">
        <f t="shared" si="4"/>
        <v>0.37559953295033188</v>
      </c>
      <c r="K33" s="28">
        <f t="shared" si="5"/>
        <v>0.62440046704966823</v>
      </c>
    </row>
    <row r="34" spans="1:11" x14ac:dyDescent="0.35">
      <c r="A34" s="5">
        <v>44013</v>
      </c>
      <c r="B34" s="28">
        <v>0.27899164507238378</v>
      </c>
      <c r="C34" s="28">
        <v>0.22022522625022936</v>
      </c>
      <c r="D34" s="28">
        <v>0.1047307019948073</v>
      </c>
      <c r="E34" s="28">
        <v>0.13226795629347388</v>
      </c>
      <c r="F34" s="28">
        <v>0.10453216134574835</v>
      </c>
      <c r="G34" s="28">
        <v>9.6350293568345888E-2</v>
      </c>
      <c r="H34" s="28">
        <v>2.0606904908184721E-2</v>
      </c>
      <c r="I34" s="28">
        <v>4.229511056682677E-2</v>
      </c>
      <c r="J34" s="28">
        <f t="shared" si="4"/>
        <v>0.37534193864072968</v>
      </c>
      <c r="K34" s="28">
        <f t="shared" si="5"/>
        <v>0.62465806135927038</v>
      </c>
    </row>
    <row r="35" spans="1:11" x14ac:dyDescent="0.35">
      <c r="A35" s="5">
        <v>44044</v>
      </c>
      <c r="B35" s="28">
        <v>0.27485153699169768</v>
      </c>
      <c r="C35" s="28">
        <v>0.22182051128536312</v>
      </c>
      <c r="D35" s="28">
        <v>0.11011507812999452</v>
      </c>
      <c r="E35" s="28">
        <v>0.12955845908987917</v>
      </c>
      <c r="F35" s="28">
        <v>0.10919552583629631</v>
      </c>
      <c r="G35" s="28">
        <v>9.1233195756041843E-2</v>
      </c>
      <c r="H35" s="28">
        <v>1.843497628288493E-2</v>
      </c>
      <c r="I35" s="28">
        <v>4.4790716627842432E-2</v>
      </c>
      <c r="J35" s="28">
        <f t="shared" si="4"/>
        <v>0.36608473274773951</v>
      </c>
      <c r="K35" s="28">
        <f t="shared" si="5"/>
        <v>0.63391526725226044</v>
      </c>
    </row>
    <row r="36" spans="1:11" x14ac:dyDescent="0.35">
      <c r="A36" s="5">
        <v>44075</v>
      </c>
      <c r="B36" s="28">
        <v>0.27552761040895041</v>
      </c>
      <c r="C36" s="28">
        <v>0.22393421152220541</v>
      </c>
      <c r="D36" s="28">
        <v>0.11100497273229555</v>
      </c>
      <c r="E36" s="28">
        <v>0.12895661791552943</v>
      </c>
      <c r="F36" s="28">
        <v>0.10809406544417889</v>
      </c>
      <c r="G36" s="28">
        <v>9.0509462967796564E-2</v>
      </c>
      <c r="H36" s="28">
        <v>1.7765368782021274E-2</v>
      </c>
      <c r="I36" s="28">
        <v>4.4207690227022506E-2</v>
      </c>
      <c r="J36" s="28">
        <f t="shared" si="4"/>
        <v>0.36603707337674696</v>
      </c>
      <c r="K36" s="28">
        <f t="shared" si="5"/>
        <v>0.63396292662325315</v>
      </c>
    </row>
    <row r="37" spans="1:11" x14ac:dyDescent="0.35">
      <c r="A37" s="5">
        <v>44105</v>
      </c>
      <c r="B37" s="28">
        <v>0.27803099231824685</v>
      </c>
      <c r="C37" s="28">
        <v>0.2238593940974222</v>
      </c>
      <c r="D37" s="28">
        <v>0.11162256487352737</v>
      </c>
      <c r="E37" s="28">
        <v>0.12928977716021167</v>
      </c>
      <c r="F37" s="28">
        <v>0.1088525404693836</v>
      </c>
      <c r="G37" s="28">
        <v>8.809215321090616E-2</v>
      </c>
      <c r="H37" s="28">
        <v>1.6094360676234896E-2</v>
      </c>
      <c r="I37" s="28">
        <v>4.4158217194067283E-2</v>
      </c>
      <c r="J37" s="28">
        <f t="shared" si="4"/>
        <v>0.36612314552915304</v>
      </c>
      <c r="K37" s="28">
        <f t="shared" ref="K37:K42" si="6">SUM(C37:F37)+H37+I37</f>
        <v>0.63387685447084707</v>
      </c>
    </row>
    <row r="38" spans="1:11" x14ac:dyDescent="0.35">
      <c r="A38" s="5">
        <v>44136</v>
      </c>
      <c r="B38" s="28">
        <v>0.277619271</v>
      </c>
      <c r="C38" s="28">
        <v>0.228233766</v>
      </c>
      <c r="D38" s="28">
        <v>0.11161331300000001</v>
      </c>
      <c r="E38" s="28">
        <v>0.12871190299999999</v>
      </c>
      <c r="F38" s="28">
        <v>0.110106197</v>
      </c>
      <c r="G38" s="28">
        <v>8.2742843999999996E-2</v>
      </c>
      <c r="H38" s="28">
        <v>1.5307632999999999E-2</v>
      </c>
      <c r="I38" s="28">
        <v>4.5665073E-2</v>
      </c>
      <c r="J38" s="28">
        <f t="shared" si="4"/>
        <v>0.36036211499999998</v>
      </c>
      <c r="K38" s="28">
        <f t="shared" si="6"/>
        <v>0.63963788500000007</v>
      </c>
    </row>
    <row r="39" spans="1:11" ht="15" thickBot="1" x14ac:dyDescent="0.4">
      <c r="A39" s="12">
        <v>44166</v>
      </c>
      <c r="B39" s="29">
        <v>0.2734998807103875</v>
      </c>
      <c r="C39" s="29">
        <v>0.23581863856896934</v>
      </c>
      <c r="D39" s="29">
        <v>0.11097146983132643</v>
      </c>
      <c r="E39" s="29">
        <v>0.12697170834437801</v>
      </c>
      <c r="F39" s="29">
        <v>0.10900900095005173</v>
      </c>
      <c r="G39" s="29">
        <v>8.3506422433745481E-2</v>
      </c>
      <c r="H39" s="29">
        <v>1.4797229886991989E-2</v>
      </c>
      <c r="I39" s="29">
        <v>4.5425649274149521E-2</v>
      </c>
      <c r="J39" s="29">
        <f t="shared" ref="J39:J44" si="7">G39+B39</f>
        <v>0.35700630314413295</v>
      </c>
      <c r="K39" s="29">
        <f t="shared" si="6"/>
        <v>0.64299369685586694</v>
      </c>
    </row>
    <row r="40" spans="1:11" x14ac:dyDescent="0.35">
      <c r="A40" s="3">
        <v>44197</v>
      </c>
      <c r="B40" s="27">
        <v>0.281811704</v>
      </c>
      <c r="C40" s="27">
        <v>0.22717080100000001</v>
      </c>
      <c r="D40" s="27">
        <v>0.11029451999999999</v>
      </c>
      <c r="E40" s="27">
        <v>0.128755181</v>
      </c>
      <c r="F40" s="27">
        <v>0.108514754</v>
      </c>
      <c r="G40" s="27">
        <v>8.3893212999999994E-2</v>
      </c>
      <c r="H40" s="27">
        <v>1.3832639000000001E-2</v>
      </c>
      <c r="I40" s="27">
        <v>4.5727188000000002E-2</v>
      </c>
      <c r="J40" s="27">
        <f t="shared" si="7"/>
        <v>0.36570491699999996</v>
      </c>
      <c r="K40" s="27">
        <f t="shared" si="6"/>
        <v>0.63429508299999993</v>
      </c>
    </row>
    <row r="41" spans="1:11" x14ac:dyDescent="0.35">
      <c r="A41" s="5">
        <v>44228</v>
      </c>
      <c r="B41" s="28">
        <v>0.28914661189034641</v>
      </c>
      <c r="C41" s="28">
        <v>0.22166578089716121</v>
      </c>
      <c r="D41" s="28">
        <v>0.10347891491993171</v>
      </c>
      <c r="E41" s="28">
        <v>0.13178772147008427</v>
      </c>
      <c r="F41" s="28">
        <v>0.10936266829480921</v>
      </c>
      <c r="G41" s="28">
        <v>8.4849814754574718E-2</v>
      </c>
      <c r="H41" s="28">
        <v>1.3159566675458634E-2</v>
      </c>
      <c r="I41" s="28">
        <v>4.6548921097633811E-2</v>
      </c>
      <c r="J41" s="28">
        <f t="shared" si="7"/>
        <v>0.37399642664492111</v>
      </c>
      <c r="K41" s="28">
        <f t="shared" si="6"/>
        <v>0.62600357335507884</v>
      </c>
    </row>
    <row r="42" spans="1:11" x14ac:dyDescent="0.35">
      <c r="A42" s="5">
        <v>44256</v>
      </c>
      <c r="B42" s="28">
        <v>0.28658207271039771</v>
      </c>
      <c r="C42" s="28">
        <v>0.2261862924722807</v>
      </c>
      <c r="D42" s="28">
        <v>0.10177050356272943</v>
      </c>
      <c r="E42" s="28">
        <v>0.12760682557051123</v>
      </c>
      <c r="F42" s="28">
        <v>0.10895571551614226</v>
      </c>
      <c r="G42" s="28">
        <v>8.943098496694285E-2</v>
      </c>
      <c r="H42" s="28">
        <v>1.3173251433894619E-2</v>
      </c>
      <c r="I42" s="28">
        <v>4.6294353767101205E-2</v>
      </c>
      <c r="J42" s="28">
        <f t="shared" si="7"/>
        <v>0.37601305767734056</v>
      </c>
      <c r="K42" s="28">
        <f t="shared" si="6"/>
        <v>0.6239869423226595</v>
      </c>
    </row>
    <row r="43" spans="1:11" x14ac:dyDescent="0.35">
      <c r="A43" s="5">
        <v>44287</v>
      </c>
      <c r="B43" s="28">
        <v>0.28791215569247625</v>
      </c>
      <c r="C43" s="28">
        <v>0.22665095969660062</v>
      </c>
      <c r="D43" s="28">
        <v>0.1003126868020134</v>
      </c>
      <c r="E43" s="28">
        <v>0.12936276525583154</v>
      </c>
      <c r="F43" s="28">
        <v>0.10351699887744394</v>
      </c>
      <c r="G43" s="28">
        <v>9.6354757355126552E-2</v>
      </c>
      <c r="H43" s="28">
        <v>1.2939472363664271E-2</v>
      </c>
      <c r="I43" s="28">
        <v>4.2950203956843437E-2</v>
      </c>
      <c r="J43" s="28">
        <f t="shared" si="7"/>
        <v>0.3842669130476028</v>
      </c>
      <c r="K43" s="28">
        <f t="shared" ref="K43:K48" si="8">SUM(C43:F43)+H43+I43</f>
        <v>0.61573308695239715</v>
      </c>
    </row>
    <row r="44" spans="1:11" x14ac:dyDescent="0.35">
      <c r="A44" s="5">
        <v>44317</v>
      </c>
      <c r="B44" s="28">
        <v>0.29704219937752385</v>
      </c>
      <c r="C44" s="28">
        <v>0.22342191519423379</v>
      </c>
      <c r="D44" s="28">
        <v>9.3861625655928066E-2</v>
      </c>
      <c r="E44" s="28">
        <v>0.13036623135981146</v>
      </c>
      <c r="F44" s="28">
        <v>0.1025567872865145</v>
      </c>
      <c r="G44" s="28">
        <v>9.7423088191905233E-2</v>
      </c>
      <c r="H44" s="28">
        <v>1.2581373676465795E-2</v>
      </c>
      <c r="I44" s="28">
        <v>4.2746779257617287E-2</v>
      </c>
      <c r="J44" s="28">
        <f t="shared" si="7"/>
        <v>0.39446528756942911</v>
      </c>
      <c r="K44" s="28">
        <f t="shared" si="8"/>
        <v>0.60553471243057089</v>
      </c>
    </row>
    <row r="45" spans="1:11" x14ac:dyDescent="0.35">
      <c r="A45" s="5">
        <v>44348</v>
      </c>
      <c r="B45" s="28">
        <v>0.28632195136913874</v>
      </c>
      <c r="C45" s="28">
        <v>0.23562457605931023</v>
      </c>
      <c r="D45" s="28">
        <v>9.3148343150839294E-2</v>
      </c>
      <c r="E45" s="28">
        <v>0.13119648125349473</v>
      </c>
      <c r="F45" s="28">
        <v>0.10250935997966507</v>
      </c>
      <c r="G45" s="28">
        <v>9.7902980048482774E-2</v>
      </c>
      <c r="H45" s="28">
        <v>1.1877647840543697E-2</v>
      </c>
      <c r="I45" s="28">
        <v>4.1418660298525485E-2</v>
      </c>
      <c r="J45" s="28">
        <f>G45+B45</f>
        <v>0.38422493141762148</v>
      </c>
      <c r="K45" s="28">
        <f t="shared" si="8"/>
        <v>0.6157750685823784</v>
      </c>
    </row>
    <row r="46" spans="1:11" x14ac:dyDescent="0.35">
      <c r="A46" s="5">
        <v>44378</v>
      </c>
      <c r="B46" s="28">
        <v>0.28999957339280957</v>
      </c>
      <c r="C46" s="28">
        <v>0.23585747618854816</v>
      </c>
      <c r="D46" s="28">
        <v>8.9051572821193969E-2</v>
      </c>
      <c r="E46" s="28">
        <v>0.13092729291256486</v>
      </c>
      <c r="F46" s="28">
        <v>0.10208126573083337</v>
      </c>
      <c r="G46" s="28">
        <v>0.10006595323848942</v>
      </c>
      <c r="H46" s="28">
        <v>1.031367826039147E-2</v>
      </c>
      <c r="I46" s="28">
        <v>4.1703187455169204E-2</v>
      </c>
      <c r="J46" s="28">
        <f>G46+B46</f>
        <v>0.39006552663129901</v>
      </c>
      <c r="K46" s="28">
        <f t="shared" si="8"/>
        <v>0.6099344733687011</v>
      </c>
    </row>
    <row r="47" spans="1:11" x14ac:dyDescent="0.35">
      <c r="A47" s="5">
        <v>44409</v>
      </c>
      <c r="B47" s="28">
        <v>0.28837987165240753</v>
      </c>
      <c r="C47" s="28">
        <v>0.23292203528752012</v>
      </c>
      <c r="D47" s="28">
        <v>8.8797471572164305E-2</v>
      </c>
      <c r="E47" s="28">
        <v>0.13180241545863441</v>
      </c>
      <c r="F47" s="28">
        <v>0.10219898778976284</v>
      </c>
      <c r="G47" s="28">
        <v>0.10391304097234376</v>
      </c>
      <c r="H47" s="28">
        <v>9.7862400180031076E-3</v>
      </c>
      <c r="I47" s="28">
        <v>4.2199937249163939E-2</v>
      </c>
      <c r="J47" s="28">
        <f>G47+B47</f>
        <v>0.3922929126247513</v>
      </c>
      <c r="K47" s="28">
        <f t="shared" si="8"/>
        <v>0.6077070873752487</v>
      </c>
    </row>
    <row r="48" spans="1:11" x14ac:dyDescent="0.35">
      <c r="A48" s="5">
        <v>44440</v>
      </c>
      <c r="B48" s="28">
        <v>0.28738350699999998</v>
      </c>
      <c r="C48" s="28">
        <v>0.23508058600000001</v>
      </c>
      <c r="D48" s="28">
        <v>8.8038900000000003E-2</v>
      </c>
      <c r="E48" s="28">
        <v>0.130099409</v>
      </c>
      <c r="F48" s="28">
        <v>0.10235862</v>
      </c>
      <c r="G48" s="28">
        <v>0.10640957199999999</v>
      </c>
      <c r="H48" s="28">
        <v>9.3536639999999994E-3</v>
      </c>
      <c r="I48" s="28">
        <v>4.1275741999999997E-2</v>
      </c>
      <c r="J48" s="28">
        <f>G48+B48</f>
        <v>0.39379307899999999</v>
      </c>
      <c r="K48" s="28">
        <f t="shared" si="8"/>
        <v>0.60620692099999995</v>
      </c>
    </row>
    <row r="49" spans="1:11" x14ac:dyDescent="0.35">
      <c r="A49" s="5">
        <v>44470</v>
      </c>
      <c r="B49" s="28">
        <v>0.28727460059489129</v>
      </c>
      <c r="C49" s="28">
        <v>0.23310011061657335</v>
      </c>
      <c r="D49" s="28">
        <v>8.4419571130794568E-2</v>
      </c>
      <c r="E49" s="28">
        <v>0.12779286953152871</v>
      </c>
      <c r="F49" s="28">
        <v>0.10305559922545961</v>
      </c>
      <c r="G49" s="28">
        <v>0.1082453907891322</v>
      </c>
      <c r="H49" s="28">
        <v>1.3119613238388065E-2</v>
      </c>
      <c r="I49" s="28">
        <v>4.2992244873232208E-2</v>
      </c>
      <c r="J49" s="28">
        <f>G49+B49</f>
        <v>0.39551999138402349</v>
      </c>
      <c r="K49" s="28">
        <f>SUM(C49:F49)+H49+I49</f>
        <v>0.60448000861597639</v>
      </c>
    </row>
    <row r="50" spans="1:11" x14ac:dyDescent="0.35">
      <c r="A50" s="5">
        <v>44501</v>
      </c>
      <c r="B50" s="28">
        <v>0.29057362647067014</v>
      </c>
      <c r="C50" s="28">
        <v>0.23155033011076867</v>
      </c>
      <c r="D50" s="28">
        <v>8.0342540851542993E-2</v>
      </c>
      <c r="E50" s="28">
        <v>0.12545862447511816</v>
      </c>
      <c r="F50" s="28">
        <v>0.1029587222265749</v>
      </c>
      <c r="G50" s="28">
        <v>0.10782308037752156</v>
      </c>
      <c r="H50" s="28">
        <v>1.8543408731673188E-2</v>
      </c>
      <c r="I50" s="28">
        <v>4.2749666756130386E-2</v>
      </c>
      <c r="J50" s="28">
        <f t="shared" ref="J50:J51" si="9">G50+B50</f>
        <v>0.39839670684819173</v>
      </c>
      <c r="K50" s="28">
        <f t="shared" ref="K50:K51" si="10">SUM(C50:F50)+H50+I50</f>
        <v>0.60160329315180816</v>
      </c>
    </row>
    <row r="51" spans="1:11" ht="15" thickBot="1" x14ac:dyDescent="0.4">
      <c r="A51" s="12">
        <v>44531</v>
      </c>
      <c r="B51" s="29">
        <v>0.27684544462540883</v>
      </c>
      <c r="C51" s="29">
        <v>0.23910062316401035</v>
      </c>
      <c r="D51" s="29">
        <v>8.0198432285979213E-2</v>
      </c>
      <c r="E51" s="29">
        <v>0.12585597366048468</v>
      </c>
      <c r="F51" s="29">
        <v>0.10420431261378808</v>
      </c>
      <c r="G51" s="29">
        <v>0.11345263879674748</v>
      </c>
      <c r="H51" s="29">
        <v>1.8088331942754374E-2</v>
      </c>
      <c r="I51" s="29">
        <v>4.2254242910826953E-2</v>
      </c>
      <c r="J51" s="29">
        <f t="shared" si="9"/>
        <v>0.39029808342215633</v>
      </c>
      <c r="K51" s="29">
        <f t="shared" si="10"/>
        <v>0.60970191657784356</v>
      </c>
    </row>
    <row r="52" spans="1:11" x14ac:dyDescent="0.35">
      <c r="A52" s="3">
        <v>44562</v>
      </c>
      <c r="B52" s="27">
        <v>0.28375617799844505</v>
      </c>
      <c r="C52" s="27">
        <v>0.23731350331686848</v>
      </c>
      <c r="D52" s="27">
        <v>7.6214559770740486E-2</v>
      </c>
      <c r="E52" s="27">
        <v>0.12436143100730715</v>
      </c>
      <c r="F52" s="27">
        <v>0.10150663404024397</v>
      </c>
      <c r="G52" s="27">
        <v>0.11503167894403192</v>
      </c>
      <c r="H52" s="27">
        <v>2.0547986075688366E-2</v>
      </c>
      <c r="I52" s="27">
        <v>4.1268028846674555E-2</v>
      </c>
      <c r="J52" s="27">
        <f t="shared" ref="J52" si="11">G52+B52</f>
        <v>0.39878785694247698</v>
      </c>
      <c r="K52" s="27">
        <f t="shared" ref="K52" si="12">SUM(C52:F52)+H52+I52</f>
        <v>0.60121214305752302</v>
      </c>
    </row>
    <row r="53" spans="1:11" x14ac:dyDescent="0.35">
      <c r="A53" s="5">
        <v>44593</v>
      </c>
      <c r="B53" s="28">
        <v>0.28632426361452895</v>
      </c>
      <c r="C53" s="28">
        <v>0.2318765560347269</v>
      </c>
      <c r="D53" s="28">
        <v>7.4260772273605724E-2</v>
      </c>
      <c r="E53" s="28">
        <v>0.12541662774054035</v>
      </c>
      <c r="F53" s="28">
        <v>0.10142871312468198</v>
      </c>
      <c r="G53" s="28">
        <v>0.11909418225442617</v>
      </c>
      <c r="H53" s="28">
        <v>1.9712321896387542E-2</v>
      </c>
      <c r="I53" s="28">
        <v>4.1886563061102382E-2</v>
      </c>
      <c r="J53" s="28">
        <f t="shared" ref="J53" si="13">G53+B53</f>
        <v>0.40541844586895515</v>
      </c>
      <c r="K53" s="28">
        <f t="shared" ref="K53" si="14">SUM(C53:F53)+H53+I53</f>
        <v>0.59458155413104485</v>
      </c>
    </row>
    <row r="54" spans="1:11" x14ac:dyDescent="0.35">
      <c r="A54" s="5">
        <v>44621</v>
      </c>
      <c r="B54" s="28">
        <v>0.28168483960809421</v>
      </c>
      <c r="C54" s="28">
        <v>0.23208034449767206</v>
      </c>
      <c r="D54" s="28">
        <v>7.4040163038249923E-2</v>
      </c>
      <c r="E54" s="28">
        <v>0.12615865533645243</v>
      </c>
      <c r="F54" s="28">
        <v>0.10270980597798419</v>
      </c>
      <c r="G54" s="28">
        <v>0.12235458697978747</v>
      </c>
      <c r="H54" s="28">
        <v>1.8932710930337906E-2</v>
      </c>
      <c r="I54" s="28">
        <v>4.2038893631421811E-2</v>
      </c>
      <c r="J54" s="28">
        <f t="shared" ref="J54" si="15">G54+B54</f>
        <v>0.40403942658788167</v>
      </c>
      <c r="K54" s="28">
        <f t="shared" ref="K54" si="16">SUM(C54:F54)+H54+I54</f>
        <v>0.59596057341211828</v>
      </c>
    </row>
    <row r="55" spans="1:11" x14ac:dyDescent="0.35">
      <c r="A55" s="5">
        <v>44652</v>
      </c>
      <c r="B55" s="28">
        <v>0.28138611459280388</v>
      </c>
      <c r="C55" s="28">
        <v>0.22928028326461841</v>
      </c>
      <c r="D55" s="28">
        <v>7.2696397291147116E-2</v>
      </c>
      <c r="E55" s="28">
        <v>0.1248624736330918</v>
      </c>
      <c r="F55" s="28">
        <v>0.10428075851530701</v>
      </c>
      <c r="G55" s="28">
        <v>0.12391813374131387</v>
      </c>
      <c r="H55" s="28">
        <v>2.0934524455438752E-2</v>
      </c>
      <c r="I55" s="28">
        <v>4.2641314506279171E-2</v>
      </c>
      <c r="J55" s="28">
        <f t="shared" ref="J55" si="17">G55+B55</f>
        <v>0.40530424833411777</v>
      </c>
      <c r="K55" s="28">
        <f t="shared" ref="K55" si="18">SUM(C55:F55)+H55+I55</f>
        <v>0.59469575166588229</v>
      </c>
    </row>
    <row r="56" spans="1:11" x14ac:dyDescent="0.35">
      <c r="A56" s="5">
        <v>44682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x14ac:dyDescent="0.35">
      <c r="A57" s="5">
        <v>44713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x14ac:dyDescent="0.35">
      <c r="A58" s="5">
        <v>44743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x14ac:dyDescent="0.35">
      <c r="A59" s="5">
        <v>44774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x14ac:dyDescent="0.35">
      <c r="A60" s="5">
        <v>44805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x14ac:dyDescent="0.35">
      <c r="A61" s="5">
        <v>44835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x14ac:dyDescent="0.35">
      <c r="A62" s="5">
        <v>44866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5" thickBot="1" x14ac:dyDescent="0.4">
      <c r="A63" s="12">
        <v>44896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mergeCells count="1">
    <mergeCell ref="A2:K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Consumidores Inadimplentes</vt:lpstr>
      <vt:lpstr>Setores</vt:lpstr>
    </vt:vector>
  </TitlesOfParts>
  <Company>Serasa Experian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sqb9610</dc:creator>
  <cp:lastModifiedBy>Moraes, Juliana</cp:lastModifiedBy>
  <dcterms:created xsi:type="dcterms:W3CDTF">2009-03-27T14:10:37Z</dcterms:created>
  <dcterms:modified xsi:type="dcterms:W3CDTF">2022-05-18T11:21:12Z</dcterms:modified>
</cp:coreProperties>
</file>