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D92C10F1-A8F4-4E2D-B5E8-463AA1A9AB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31" l="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J72" i="3"/>
  <c r="K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J71" i="3" l="1"/>
  <c r="K71" i="3"/>
  <c r="G95" i="2"/>
  <c r="E95" i="2" l="1"/>
  <c r="F95" i="2"/>
  <c r="J70" i="3"/>
  <c r="K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J69" i="3" l="1"/>
  <c r="K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J68" i="3"/>
  <c r="K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J67" i="3"/>
  <c r="K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J66" i="3"/>
  <c r="K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J65" i="3"/>
  <c r="K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J64" i="3"/>
  <c r="K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J63" i="3"/>
  <c r="K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G50" i="15" s="1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J62" i="3"/>
  <c r="K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J61" i="3"/>
  <c r="K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G48" i="15" s="1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J60" i="3"/>
  <c r="K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G47" i="15" s="1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J59" i="3"/>
  <c r="K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2" i="10" l="1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J58" i="3"/>
  <c r="K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J57" i="3"/>
  <c r="K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E6" i="15"/>
  <c r="G6" i="15"/>
  <c r="F7" i="15"/>
  <c r="E7" i="15"/>
  <c r="G7" i="15"/>
  <c r="F8" i="15"/>
  <c r="E8" i="15"/>
  <c r="G8" i="15"/>
  <c r="F9" i="15"/>
  <c r="E9" i="15"/>
  <c r="G9" i="15"/>
  <c r="F10" i="15"/>
  <c r="E10" i="15"/>
  <c r="G10" i="15"/>
  <c r="F11" i="15"/>
  <c r="E11" i="15"/>
  <c r="G11" i="15"/>
  <c r="F12" i="15"/>
  <c r="E12" i="15"/>
  <c r="G12" i="15"/>
  <c r="F13" i="15"/>
  <c r="E13" i="15"/>
  <c r="G13" i="15"/>
  <c r="F14" i="15"/>
  <c r="E14" i="15"/>
  <c r="G14" i="15"/>
  <c r="F15" i="15"/>
  <c r="E15" i="15"/>
  <c r="G15" i="15"/>
  <c r="F16" i="15"/>
  <c r="E16" i="15"/>
  <c r="G16" i="15"/>
  <c r="F17" i="15"/>
  <c r="E17" i="15"/>
  <c r="G17" i="15"/>
  <c r="F18" i="15"/>
  <c r="E18" i="15"/>
  <c r="G18" i="15"/>
  <c r="F19" i="15"/>
  <c r="E19" i="15"/>
  <c r="G19" i="15"/>
  <c r="F20" i="15"/>
  <c r="E20" i="15"/>
  <c r="G20" i="15"/>
  <c r="F21" i="15"/>
  <c r="E21" i="15"/>
  <c r="G21" i="15"/>
  <c r="F22" i="15"/>
  <c r="E22" i="15"/>
  <c r="G22" i="15"/>
  <c r="F23" i="15"/>
  <c r="E23" i="15"/>
  <c r="G23" i="15"/>
  <c r="F24" i="15"/>
  <c r="E24" i="15"/>
  <c r="G24" i="15"/>
  <c r="F25" i="15"/>
  <c r="E25" i="15"/>
  <c r="G25" i="15"/>
  <c r="F26" i="15"/>
  <c r="E26" i="15"/>
  <c r="G26" i="15"/>
  <c r="F27" i="15"/>
  <c r="E27" i="15"/>
  <c r="G27" i="15"/>
  <c r="F28" i="15"/>
  <c r="E28" i="15"/>
  <c r="G28" i="15"/>
  <c r="F29" i="15"/>
  <c r="E29" i="15"/>
  <c r="G29" i="15"/>
  <c r="F30" i="15"/>
  <c r="E30" i="15"/>
  <c r="G30" i="15"/>
  <c r="F31" i="15"/>
  <c r="E31" i="15"/>
  <c r="G31" i="15"/>
  <c r="F32" i="15"/>
  <c r="E32" i="15"/>
  <c r="G32" i="15"/>
  <c r="F33" i="15"/>
  <c r="E33" i="15"/>
  <c r="G33" i="15"/>
  <c r="F34" i="15"/>
  <c r="E34" i="15"/>
  <c r="G34" i="15"/>
  <c r="F35" i="15"/>
  <c r="E35" i="15"/>
  <c r="G35" i="15"/>
  <c r="F36" i="15"/>
  <c r="E36" i="15"/>
  <c r="G36" i="15"/>
  <c r="F37" i="15"/>
  <c r="E37" i="15"/>
  <c r="G37" i="15"/>
  <c r="F38" i="15"/>
  <c r="E38" i="15"/>
  <c r="G38" i="15"/>
  <c r="F39" i="15"/>
  <c r="E39" i="15"/>
  <c r="G39" i="15"/>
  <c r="F40" i="15"/>
  <c r="E40" i="15"/>
  <c r="G40" i="15"/>
  <c r="F41" i="15"/>
  <c r="E41" i="15"/>
  <c r="G41" i="15"/>
  <c r="F42" i="15"/>
  <c r="E42" i="15"/>
  <c r="G42" i="15"/>
  <c r="F43" i="15"/>
  <c r="E43" i="15"/>
  <c r="G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J56" i="3"/>
  <c r="K56" i="3"/>
  <c r="E80" i="2"/>
  <c r="G80" i="2"/>
  <c r="J55" i="3"/>
  <c r="K55" i="3"/>
  <c r="F79" i="2"/>
  <c r="E79" i="2"/>
  <c r="G79" i="2"/>
  <c r="J54" i="3"/>
  <c r="K54" i="3"/>
  <c r="F78" i="2"/>
  <c r="E78" i="2"/>
  <c r="G78" i="2"/>
  <c r="J53" i="3"/>
  <c r="K53" i="3"/>
  <c r="E77" i="2"/>
  <c r="F77" i="2"/>
  <c r="G77" i="2"/>
  <c r="J52" i="3"/>
  <c r="K52" i="3"/>
  <c r="B76" i="2"/>
  <c r="E76" i="2"/>
  <c r="F76" i="2"/>
  <c r="G76" i="2"/>
  <c r="J50" i="3"/>
  <c r="K50" i="3"/>
  <c r="J51" i="3"/>
  <c r="K51" i="3"/>
  <c r="E74" i="2"/>
  <c r="F74" i="2"/>
  <c r="E75" i="2"/>
  <c r="F75" i="2"/>
  <c r="G75" i="2"/>
  <c r="J49" i="3"/>
  <c r="K49" i="3"/>
  <c r="F73" i="2"/>
  <c r="E73" i="2"/>
  <c r="G73" i="2"/>
  <c r="J48" i="3"/>
  <c r="K48" i="3"/>
  <c r="F72" i="2"/>
  <c r="E72" i="2"/>
  <c r="J47" i="3"/>
  <c r="K47" i="3"/>
  <c r="F71" i="2"/>
  <c r="E71" i="2"/>
  <c r="G71" i="2"/>
  <c r="E70" i="2"/>
  <c r="F70" i="2"/>
  <c r="G70" i="2"/>
  <c r="J46" i="3"/>
  <c r="K46" i="3"/>
  <c r="J45" i="3"/>
  <c r="K45" i="3"/>
  <c r="F69" i="2"/>
  <c r="E69" i="2"/>
  <c r="G69" i="2"/>
  <c r="J44" i="3"/>
  <c r="K44" i="3"/>
  <c r="F68" i="2"/>
  <c r="E68" i="2"/>
  <c r="G68" i="2"/>
  <c r="J43" i="3"/>
  <c r="K43" i="3"/>
  <c r="E67" i="2"/>
  <c r="F67" i="2"/>
  <c r="G67" i="2"/>
  <c r="J42" i="3"/>
  <c r="K42" i="3"/>
  <c r="F66" i="2"/>
  <c r="E66" i="2"/>
  <c r="G66" i="2"/>
  <c r="J41" i="3"/>
  <c r="K41" i="3"/>
  <c r="F65" i="2"/>
  <c r="E65" i="2"/>
  <c r="G65" i="2"/>
  <c r="K40" i="3"/>
  <c r="J40" i="3"/>
  <c r="F64" i="2"/>
  <c r="E64" i="2"/>
  <c r="J39" i="3"/>
  <c r="K39" i="3"/>
  <c r="F63" i="2"/>
  <c r="E63" i="2"/>
  <c r="G63" i="2"/>
  <c r="K38" i="3"/>
  <c r="J38" i="3"/>
  <c r="F62" i="2"/>
  <c r="E62" i="2"/>
  <c r="J36" i="3"/>
  <c r="J37" i="3"/>
  <c r="K37" i="3"/>
  <c r="F61" i="2"/>
  <c r="E61" i="2"/>
  <c r="G61" i="2"/>
  <c r="K36" i="3"/>
  <c r="F60" i="2"/>
  <c r="E60" i="2"/>
  <c r="G60" i="2"/>
  <c r="J35" i="3"/>
  <c r="K35" i="3"/>
  <c r="F59" i="2"/>
  <c r="E59" i="2"/>
  <c r="G59" i="2"/>
  <c r="J34" i="3"/>
  <c r="K34" i="3"/>
  <c r="F58" i="2"/>
  <c r="E58" i="2"/>
  <c r="G58" i="2"/>
  <c r="J33" i="3"/>
  <c r="K33" i="3"/>
  <c r="F57" i="2"/>
  <c r="E57" i="2"/>
  <c r="G57" i="2"/>
  <c r="J32" i="3"/>
  <c r="K32" i="3"/>
  <c r="F53" i="2"/>
  <c r="E53" i="2"/>
  <c r="G53" i="2"/>
  <c r="F54" i="2"/>
  <c r="E54" i="2"/>
  <c r="G54" i="2"/>
  <c r="F55" i="2"/>
  <c r="E55" i="2"/>
  <c r="G55" i="2"/>
  <c r="F56" i="2"/>
  <c r="E56" i="2"/>
  <c r="G56" i="2"/>
  <c r="J31" i="3"/>
  <c r="K31" i="3"/>
  <c r="K30" i="3"/>
  <c r="J30" i="3"/>
  <c r="K29" i="3"/>
  <c r="J29" i="3"/>
  <c r="F52" i="2"/>
  <c r="K28" i="3"/>
  <c r="J28" i="3"/>
  <c r="E52" i="2"/>
  <c r="K27" i="3"/>
  <c r="J27" i="3"/>
  <c r="F51" i="2"/>
  <c r="E51" i="2"/>
  <c r="G51" i="2"/>
  <c r="J25" i="3"/>
  <c r="K25" i="3"/>
  <c r="J26" i="3"/>
  <c r="K26" i="3"/>
  <c r="E49" i="2"/>
  <c r="F49" i="2"/>
  <c r="G49" i="2"/>
  <c r="E50" i="2"/>
  <c r="F50" i="2"/>
  <c r="G50" i="2"/>
  <c r="K24" i="3"/>
  <c r="J24" i="3"/>
  <c r="E48" i="2"/>
  <c r="F48" i="2"/>
  <c r="F47" i="2"/>
  <c r="E47" i="2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23" i="3"/>
  <c r="J22" i="3"/>
  <c r="E46" i="2"/>
  <c r="F46" i="2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<sst xmlns="http://schemas.openxmlformats.org/spreadsheetml/2006/main" count="508" uniqueCount="58">
  <si>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</si>
  <si>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</si>
  <si>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</si>
  <si>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</si>
  <si>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</si>
  <si>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</si>
  <si>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</si>
  <si>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</si>
  <si>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</si>
  <si>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</si>
  <si>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</si>
  <si>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</si>
  <si>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</si>
  <si>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</si>
  <si>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</si>
  <si>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</si>
  <si>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</si>
  <si>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</si>
  <si>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Outros (H)</t>
  </si>
  <si>
    <t>Total não Financeiro          (B) + (C) + (D) + (E) + (G) + (H)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</si>
  <si>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</si>
  <si>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</si>
  <si>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</si>
  <si>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</si>
  <si>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</si>
  <si>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</si>
  <si>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</si>
  <si>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</si>
  <si>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</si>
  <si>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</si>
  <si>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</si>
  <si>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</si>
  <si>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</si>
  <si>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</si>
  <si>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</si>
  <si>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</si>
  <si>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</si>
  <si>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</si>
  <si>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</si>
  <si>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</si>
  <si>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</si>
  <si>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</si>
  <si>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</si>
  <si>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</si>
  <si>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</si>
  <si>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</si>
  <si>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</si>
  <si>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</si>
  <si>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</si>
  <si>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</si>
  <si>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% na População Adulta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</si>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</sst>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99"/>
  <sheetViews>
    <sheetView tabSelected="1" zoomScale="90" zoomScaleNormal="90" workbookViewId="0">
      <pane xSplit="1" ySplit="3" topLeftCell="B88" activePane="bottomRight" state="frozen"/>
      <selection pane="topRight" activeCell="B1" sqref="B1"/>
      <selection pane="bottomLeft" activeCell="A5" sqref="A5"/>
      <selection pane="bottomRight" activeCell="B98" sqref="B98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56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57</v>
      </c>
      <c r="I3" s="44" t="s">
        <v>55</v>
      </c>
      <c r="J3" s="45"/>
      <c r="K3" s="39" t="s">
        <v>51</v>
      </c>
      <c r="L3" s="39" t="s">
        <v>52</v>
      </c>
      <c r="M3" s="39" t="s">
        <v>54</v>
      </c>
      <c r="N3" s="39" t="s">
        <v>53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0.39033771809677659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0.38791718223367982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0.38821974921656693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0.38885777089787232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0.38886434844097856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0.39087707663148835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0.39668504719429931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0.39446841516749603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0.39323841460662895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0.39285044573771583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0.39268592350413106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0.39569389504027264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0.39599027083737554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0.39066734961797528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0.38836826474294428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0.39041683140171518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0.39353855525153508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0.39571442788275007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0.39641989280189766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0.39813697790526043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0.39661317267694141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0.3964390771264949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0.39537711675103926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0.40027019043580492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0.40556514054404635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0.40387380093631386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0.40150254729717155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0.40098798089868476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0.40548732713400687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0.40629309659179219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0.40413708330115594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0.40733927520033386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0.40646692823674707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0.4057818439883023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0.40394899040386351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0.40764911571802859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0.40716215601061756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0.40334242995804209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0.40594971655107681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0.40621341302752267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0.41165645423541758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0.41818556774737903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0.41346507672596822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0.40524230475381517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0.4016768221359297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0.39842400222905067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0.3962222678780693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0.3927859683435827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0.3903162887824293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0.38623758733497665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0.38779752211805613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0.38670044280596128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0.39261319215717738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0.39488950747497031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0.39185548933712594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0.39116356334754337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0.38899522834834138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0.38880319127674434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0.3882149010858244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0.39531640904027859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0.40034830778591096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0.39813001852939989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0.4030375157634416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0.40486141330538278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0.4077562973705382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0.41011139951111658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0.41251433362989565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0.41362291552337727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0.41828445211929316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0.42005424385650758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0.42223964350688031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0.42600506217453277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0.43043878150916859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0.42757582578615799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0.43129574966676343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0.43359684983437591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0.43433641851489324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0.4384605985840922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0.44093284799338245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0.43780016871357519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0.4372163685932024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0.43881818841850101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0.43896887853975114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/>
      <c r="C97" s="6"/>
      <c r="D97" s="6"/>
      <c r="E97" s="7"/>
      <c r="F97" s="6"/>
      <c r="G97" s="6"/>
      <c r="H97" s="27"/>
      <c r="I97" s="6"/>
      <c r="J97" s="6"/>
      <c r="K97" s="6"/>
      <c r="L97" s="6"/>
      <c r="M97" s="6"/>
      <c r="N97" s="6"/>
    </row>
    <row r="98" spans="1:22" x14ac:dyDescent="0.35">
      <c r="A98" s="5">
        <v>45231</v>
      </c>
      <c r="B98" s="21"/>
      <c r="C98" s="6"/>
      <c r="D98" s="6"/>
      <c r="E98" s="7"/>
      <c r="F98" s="6"/>
      <c r="G98" s="6"/>
      <c r="H98" s="27"/>
      <c r="I98" s="6"/>
      <c r="J98" s="6"/>
      <c r="K98" s="6"/>
      <c r="L98" s="6"/>
      <c r="M98" s="6"/>
      <c r="N98" s="6"/>
    </row>
    <row r="99" spans="1:22" ht="15" thickBot="1" x14ac:dyDescent="0.4">
      <c r="A99" s="12">
        <v>45261</v>
      </c>
      <c r="B99" s="13"/>
      <c r="C99" s="13"/>
      <c r="D99" s="13"/>
      <c r="E99" s="14"/>
      <c r="F99" s="13"/>
      <c r="G99" s="13"/>
      <c r="H99" s="28"/>
      <c r="I99" s="13"/>
      <c r="J99" s="13"/>
      <c r="K99" s="42"/>
      <c r="L99" s="42"/>
      <c r="M99" s="42"/>
      <c r="N99" s="42"/>
      <c r="O99" s="2"/>
      <c r="P99" s="15"/>
      <c r="Q99" s="15"/>
      <c r="R99" s="2"/>
      <c r="S99" s="2"/>
      <c r="T99" s="2"/>
      <c r="U99" s="2"/>
      <c r="V99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0.42419431051505402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0.42751801371771775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0.42588103431101093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0.42608832420773723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0.43124383885766332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0.42979950205138678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0.43736065748000053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0.42803170088353065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0.4290937593217376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0.4344756500638533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0.43572880997933366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0.43125138845726296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0.43359080617377849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0.43028020160764774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0.43570135583702652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0.44068347224100035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0.42854397816553236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0.41603528092534714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0.41001468135340674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0.40840360251204755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0.40365334746681786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0.40126405220025618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0.41494828075848095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0.40630165932921131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0.40523225043499372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0.40647265171445218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0.40972930816629261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0.41477730682174713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0.41216049659055853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0.40479795185274875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0.4088908078439642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0.40824631923779015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0.40866281498266699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0.40865284778199484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0.41091255711592006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0.40851973408678455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0.41049759531295499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0.40965949036701099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0.411733403927173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0.41421193031615339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0.41494973999139739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0.41159125661839224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0.4033084708294809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0.39905986485586958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0.40159430238145916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0.40359444582732706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0.39944563001177713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0.3922135859560249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0.39240734745213934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0.39646731921862349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0.40039393034712017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0.40786884120228561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0.4027565413918624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0.40387982223521041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0.40951654083033995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0.40916656270896667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0.4057396433754657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0.40530840371185006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0.40340861223374314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0.41343803099025106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0.41642439894063177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0.41991218965970822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0.40615345169795747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0.40639410438365631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0.40792934846475531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0.40650263628397143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0.42428678344094739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0.41920518030070564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0.42111867519465596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0.4136041588807764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0.39563381416721133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0.39677145658261959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0.40922246145209201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0.40920080385852636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0.41275570447398119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0.40240147011540556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0.39776899167592639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0.40503181239104086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0.39439921155278418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0.38821894238731636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0.39080488331469576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0.40945108064747998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0.40363249948423929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0.41188799804038256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0.40590327744973376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0.40211010470943159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0.39660134363626859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0.39238307124399735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0.39341686311059082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0.39045433299045484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0.3896008864634361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0.38902097974822109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0.39057436271364349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0.39388602937888262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0.39554047483775501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0.39689950541571967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0.40147136759052898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0.40362478730837847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0.40794240922200653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0.40995217896315467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0.41724864954508928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0.41789335207080497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0.41937210124585023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0.43138292197605888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0.43101123886016623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0.43350587764227005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0.42598104453967678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0.42315457888565111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0.42815698909009786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0.42756209848134774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0.42572799129816258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0.42123039633110237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0.42555147796231874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0.4280764358228682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0.40628474521910057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0.40471731782910281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0.4066876199020279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0.40765357180221728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0.41297070697894206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0.413000598489421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0.41271833745607334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0.41227275215381026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0.41373211053743303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0.41633842733021298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0.41304547722542923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0.40890640988019883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0.42092231391335672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0.41749691256983829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0.40996372869537606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0.41067843006136689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0.40773940004169912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0.4028119045272312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0.39804551530612187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0.39256604988386012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0.38598747410059658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0.37796829656348713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0.37615818907851167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0.37634207489036248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0.37941620148626504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0.37933301458228796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0.38195947576265737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0.38282431602374056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0.38002564309860903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0.37664565522221283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0.37424352482470502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0.37208495911841749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0.36776990761321554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0.37086833070049668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0.37495558302448895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0.37390052632344606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0.380573067961823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0.37828692103773365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0.38168848643379916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0.38307163856452903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0.38383053953064572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0.38686178722581677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0.39095932367158248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0.39166548018281189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0.39575549730879134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0.39311661185228186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0.39136968841333175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0.37682515277808343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0.38713518793041368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0.38748171031522288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0.38406855887835817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0.39234622617361226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0.39196728228423738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0.38821239877833308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0.38148615238707173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0.3779945324886651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0.39202550670356751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0.36266736844173564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0.36221245618920955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0.36518033330646427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0.36566447375313027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0.36877694673717187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0.36896653562762294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0.36770829932241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0.36680899914028475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0.36731529173989008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0.37071573105535555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0.36673572858515363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0.36703882179808278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0.36844444969653878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0.36652211277288915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0.37101884759171855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0.38110618821637327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0.37794647548640636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0.3679743473507045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0.37420131678161578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0.37311360265016458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0.36941421050528134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0.36509394571697673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0.35959259069613292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0.35417934410250734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0.35550302435855013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0.3550158019087406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0.35693139305512539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0.35891981502527259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0.35691306619419993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0.35190896326526572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0.34804419583226059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0.34562605558012599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0.35104175481975114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0.3608805386938454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0.37831162206544955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0.37764804090741044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0.38084686010917362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0.38005957506489574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0.37906352286827738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0.38180946311159564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0.38313483498759066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0.38359192091011074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0.38653430446972881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0.38754107159586904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0.38723373269709072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0.3884117680475046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0.39465708160196167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0.39531452516622057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0.39436468294317106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0.39855486412519775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0.39744693347315718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0.39645235194770961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0.39886762939554526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0.39417464610374586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0.39252884227612661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0.38919974821531339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0.38971782176180314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0.38129038261980391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0.38124561248671024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0.39171474626433817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0.3991700652120671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0.39221278959788791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0.38784536575865641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0.38526544327662943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0.38322002894532514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0.38210573583482083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0.38645576254197472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0.38648428391140094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0.39065253060471722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0.39534971571610183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0.39878399278454402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0.40264798421335729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0.40628639000309869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0.39880337255512877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0.39039728334404494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0.39163324033154595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0.39174554276772605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0.39260361960301388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0.39876964746390847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0.39943511012923949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0.39664673949321827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0.40314604400279058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0.40617944070165252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0.41431364615088478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0.41697229665053731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0.41818773642618207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0.41541102315169931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0.41649765133791666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0.42001241501724634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0.41923664007932732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0.43121538668108378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0.44459885805917049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0.43639932017823529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0.4428483562635232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0.44406755178249557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0.44762304953385174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0.44970542522143514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0.45266703051731227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0.45109572597308295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0.45651864923599506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0.45933010164678606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0.46107625667260022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0.47079378166607661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0.47398293149523313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0.46967841419431688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0.4761566713261115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0.47834401159431927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0.48026134851200486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0.48816781458933672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0.48866754908173116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0.48692517518269768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0.49178827583247448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0.49113350344783913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0.4913059918323805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0.44465497504913154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0.44680887985889023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0.45569228588893901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0.46303680758585847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0.44912038694725415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0.46479876305732498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0.46393907315672073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0.4711796099100839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0.47428550276827497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0.47807220202407763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0.49048666361783899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0.47618881129292462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0.47759591445730409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0.487779397262666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0.49415102844897846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0.50982567452407057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0.50646486234070309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0.49683882184612177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0.48897382683607804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0.48170390554092618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0.48072142831774672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0.47107976404185053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0.46922095054775315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0.46185085745630072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0.46808376563968063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0.46914675768866126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0.47719537642884591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0.47791377474257057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0.47747837185588549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0.47559703110175683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0.48798278839809961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0.48024674859286148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0.48170603533163636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0.48238331883972713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0.49458550181172567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0.48486406699931078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0.47665394842920761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0.47893570952197673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0.47992269651265496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0.48381116169345106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0.47683482334498145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0.47749405724298133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0.4844011751266139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0.48776053671627084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0.48697101499452639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0.49015281037755659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0.48935922316459646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0.48813754606561566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0.49885454868858198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0.50433498534180787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0.50217194886860672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0.50444843242043225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0.5010336303917784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0.50332759811665029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0.49838830318245536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0.5063950292004713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" si="47">C60/B60</f>
        <v>4.5971549547247941</v>
      </c>
      <c r="F60" s="7">
        <f t="shared" ref="F60" si="48">D60/B60</f>
        <v>5313.6395210073124</v>
      </c>
      <c r="G60" s="7">
        <f t="shared" ref="G60" si="49">F60/E60</f>
        <v>1155.8539081973167</v>
      </c>
      <c r="H60" s="27">
        <v>0.52058210021150064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0.42181264564954624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0.42118674836543263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0.42270398227219746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0.42175755046745778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0.42327433127134156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0.42366846801003716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0.42384324205696516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0.4223938803111546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0.41877151914975014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0.42178746759142088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0.41968132007615772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0.4143450512113247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0.42094193532406521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0.41206480335276968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0.40731750268582528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0.40877479704091985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0.40839726527647674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0.40224150093367211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0.39638259245307605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0.39255814791291355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0.38328587512827705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0.37608160252858852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0.36880003109704484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0.37077524759253916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0.37064898239388439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0.37040507864209532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0.3737014452983945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0.37438036801919133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0.37103259801248323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0.3671388072695963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0.36523478131118159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0.3625901332681149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0.35920697167618632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0.36133306218307476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0.36411242309143671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0.36181618527302306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0.36577529817573745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0.36584446332454545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0.36496218596035845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0.36611757324185329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0.37121622779464314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0.3749617490230206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0.38062574703664215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0.38266514222991066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0.38853040875947598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0.38730350051237722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0.39258616816071462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0.38949664418178309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0.39504550190303067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0.39721187903999999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0.39793772231611674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0.40334924040552089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0.40467538622153587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0.40336254430826274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0.39641641502696967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0.40291624688810246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0.40605507062468882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0.33689892925510745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0.33863681701357246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0.34929770037634489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0.34340382382879653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0.34506221064731601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0.34594464882075698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0.34680009465029227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0.34897439510220185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0.34499883017060529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0.34976456204004547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0.35646928853863152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0.34340933080584446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0.34734253699335971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0.3483212806465566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0.3558778333808475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0.404843591104871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0.39470694214584429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0.36839920819055472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0.35989348454483472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0.35003840742899484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0.3429061947885757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0.34178854542707082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0.34484753226614412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0.36070244145933067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0.33770464121279653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0.35146515075100526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0.3559069899590942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0.35634573659510627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0.35488522321601207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0.37013208340695797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0.38328829293217426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0.37594167071800816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0.36694337678999539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0.39238654323558486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0.37500184813036769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0.38240624263997697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0.3643854370184097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0.37292930281519843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0.37680880306894848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0.38269556999258103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0.37908526251179775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0.39082695100265957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0.39071840146010356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0.37900440231102683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0.3782867519871555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0.39802500066651753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0.4025101686717924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0.38991044845251344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0.38929979877444082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0.39407571687793669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0.39161684651124179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0.40336900200791276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0.39330222750423177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0.39289008054612368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0.38896668297117115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0.37879956212062499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0.38311027565590788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0.4084446682302198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0.40800431503543344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0.41262517913449204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0.40827506843786426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0.40402880135991537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0.40479799490532653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0.40900098206828855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0.40281543306480561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0.39880493273638906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0.40234829702781083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0.40609480900407918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0.39700555162582102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0.39914652293703617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0.39623642607509729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0.39935991923911274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0.40703989151450298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0.4002871065801516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0.39124634258185492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0.38315581583620045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0.39050388596814223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0.39049197788723294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0.38400121664658493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0.38273695780082068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0.38041854125908636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0.38831059395092266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0.37340062981973549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0.377179429959139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0.37693585803734059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0.38408681565318542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0.38076369789017367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0.38353054271615278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0.38758736230011742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0.38673732512538744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0.39481117248494241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0.3995476738390199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0.40109707480952073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0.41101270012303137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0.41144285567160949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0.41312508688878424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0.41532969068197773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0.41524623832785434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0.4170914661299136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0.42253132786406561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0.42914273567824512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0.43594204232982975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0.43838062955464052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0.4428150901812421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0.43716602449055031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0.44469422038926065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0.44843439261171164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0.45357147322906383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0.45930248553834335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0.46300117114072054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0.46185886088279782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0.45725040373238929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0.45181259795221035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0.45067541893457441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0.34712795140068259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0.3476617377534687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0.35101259802567475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0.34929969843921821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0.35295477087276383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0.34892093749282738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0.3469872382570936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0.34694099194854466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0.34454316547290526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0.34524806590920587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0.33117872585207159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0.33030499244642436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0.334679853046284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0.33504060075871805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0.33374849339534807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0.33418277361817117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0.33177916268467356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0.32616033537918254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0.32276981483020517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0.31878646991529619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0.31401379061946333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0.30691620185275037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0.30527674068211147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0.30176736213314775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0.30626398987758474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0.30669970560191612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0.31083901681497644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0.31559521948343489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0.31293349856708946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0.30998425941584051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0.30892317887174386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0.30991125772794753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0.31239373707217288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0.31741668856342131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0.32146323276060984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0.32029683169255307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0.32791603788466528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0.32833813222006458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0.33068610038317342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0.33229481965607111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0.33588147398574825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0.33808178635970532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0.34400971592668389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0.34510642630192756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0.34302926140782591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0.35115548056754925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0.35464784202328165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0.35126616355720819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0.35703400906361155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0.35826501319315585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0.36666087042019957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0.36589959306155151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0.3667955714196694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0.36176633601410912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0.35403233168530118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0.34001292317895893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0.34100309835759141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75"/>
  <sheetViews>
    <sheetView zoomScale="90" zoomScaleNormal="90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J73" sqref="J73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6384" width="9.1796875" style="1"/>
  </cols>
  <sheetData>
    <row r="1" spans="1:11" ht="42" customHeight="1" x14ac:dyDescent="0.35"/>
    <row r="2" spans="1:11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58.5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18</v>
      </c>
      <c r="J3" s="25" t="s">
        <v>16</v>
      </c>
      <c r="K3" s="25" t="s">
        <v>19</v>
      </c>
    </row>
    <row r="4" spans="1:11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>
        <v>4.6166153000000001E-2</v>
      </c>
      <c r="J4" s="26">
        <f t="shared" ref="J4:J23" si="0">G4+B4</f>
        <v>0.35799172999999995</v>
      </c>
      <c r="K4" s="26">
        <f>SUM(C4:F4)+H4+I4</f>
        <v>0.64200827000000005</v>
      </c>
    </row>
    <row r="5" spans="1:11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>
        <v>4.6054711999999998E-2</v>
      </c>
      <c r="J5" s="27">
        <f t="shared" si="0"/>
        <v>0.36011864999999998</v>
      </c>
      <c r="K5" s="27">
        <f t="shared" ref="K5:K23" si="1">SUM(C5:F5)+H5+I5</f>
        <v>0.63988135000000002</v>
      </c>
    </row>
    <row r="6" spans="1:11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>
        <v>4.4516051000000001E-2</v>
      </c>
      <c r="J6" s="27">
        <f t="shared" si="0"/>
        <v>0.37168943099999996</v>
      </c>
      <c r="K6" s="27">
        <f t="shared" si="1"/>
        <v>0.62831056899999993</v>
      </c>
    </row>
    <row r="7" spans="1:11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>
        <v>4.4034321000000001E-2</v>
      </c>
      <c r="J7" s="27">
        <f t="shared" si="0"/>
        <v>0.37420704900000001</v>
      </c>
      <c r="K7" s="27">
        <f t="shared" si="1"/>
        <v>0.62579295099999999</v>
      </c>
    </row>
    <row r="8" spans="1:11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>
        <v>4.4053920000000003E-2</v>
      </c>
      <c r="J8" s="27">
        <f t="shared" si="0"/>
        <v>0.37351883899999999</v>
      </c>
      <c r="K8" s="27">
        <f t="shared" si="1"/>
        <v>0.62648116099999995</v>
      </c>
    </row>
    <row r="9" spans="1:11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>
        <v>4.4120481000000003E-2</v>
      </c>
      <c r="J9" s="27">
        <f t="shared" si="0"/>
        <v>0.37090462899999999</v>
      </c>
      <c r="K9" s="27">
        <f t="shared" si="1"/>
        <v>0.6290953720000001</v>
      </c>
    </row>
    <row r="10" spans="1:11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>
        <v>4.4214444999999998E-2</v>
      </c>
      <c r="J10" s="27">
        <f t="shared" si="0"/>
        <v>0.37318367500000005</v>
      </c>
      <c r="K10" s="27">
        <f t="shared" si="1"/>
        <v>0.62681632500000006</v>
      </c>
    </row>
    <row r="11" spans="1:11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>
        <v>4.3431213000000003E-2</v>
      </c>
      <c r="J11" s="27">
        <f t="shared" si="0"/>
        <v>0.37463289200000005</v>
      </c>
      <c r="K11" s="27">
        <f t="shared" si="1"/>
        <v>0.62536710699999998</v>
      </c>
    </row>
    <row r="12" spans="1:11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>
        <v>4.4835432000000001E-2</v>
      </c>
      <c r="J12" s="27">
        <f t="shared" si="0"/>
        <v>0.37460898300000001</v>
      </c>
      <c r="K12" s="27">
        <f t="shared" si="1"/>
        <v>0.62539101799999997</v>
      </c>
    </row>
    <row r="13" spans="1:11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>
        <v>4.6038320000000001E-2</v>
      </c>
      <c r="J13" s="27">
        <f t="shared" si="0"/>
        <v>0.36103322900000001</v>
      </c>
      <c r="K13" s="27">
        <f t="shared" si="1"/>
        <v>0.63896677099999999</v>
      </c>
    </row>
    <row r="14" spans="1:11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>
        <v>4.5030135999999998E-2</v>
      </c>
      <c r="J14" s="27">
        <f t="shared" si="0"/>
        <v>0.36812758099999998</v>
      </c>
      <c r="K14" s="27">
        <f t="shared" si="1"/>
        <v>0.6318724200000001</v>
      </c>
    </row>
    <row r="15" spans="1:11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>
        <v>4.5624250999999998E-2</v>
      </c>
      <c r="J15" s="28">
        <f t="shared" si="0"/>
        <v>0.36279135799999995</v>
      </c>
      <c r="K15" s="28">
        <f t="shared" si="1"/>
        <v>0.63720864200000005</v>
      </c>
    </row>
    <row r="16" spans="1:11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>
        <v>4.6446414999999998E-2</v>
      </c>
      <c r="J16" s="26">
        <f t="shared" si="0"/>
        <v>0.36678854400000005</v>
      </c>
      <c r="K16" s="26">
        <f t="shared" si="1"/>
        <v>0.63321145400000001</v>
      </c>
    </row>
    <row r="17" spans="1:11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>
        <v>4.6292996000000003E-2</v>
      </c>
      <c r="J17" s="27">
        <f t="shared" si="0"/>
        <v>0.36935470299999995</v>
      </c>
      <c r="K17" s="27">
        <f t="shared" si="1"/>
        <v>0.63064529700000005</v>
      </c>
    </row>
    <row r="18" spans="1:11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>
        <v>4.5507271000000002E-2</v>
      </c>
      <c r="J18" s="27">
        <f t="shared" si="0"/>
        <v>0.369065325</v>
      </c>
      <c r="K18" s="27">
        <f t="shared" si="1"/>
        <v>0.63093467699999994</v>
      </c>
    </row>
    <row r="19" spans="1:11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>
        <v>4.5203673E-2</v>
      </c>
      <c r="J19" s="27">
        <f t="shared" si="0"/>
        <v>0.37484452499999998</v>
      </c>
      <c r="K19" s="27">
        <f t="shared" si="1"/>
        <v>0.62515547599999999</v>
      </c>
    </row>
    <row r="20" spans="1:11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>
        <v>4.4587676E-2</v>
      </c>
      <c r="J20" s="27">
        <f t="shared" si="0"/>
        <v>0.38157649099999996</v>
      </c>
      <c r="K20" s="27">
        <f t="shared" si="1"/>
        <v>0.61842350800000001</v>
      </c>
    </row>
    <row r="21" spans="1:11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>
        <v>4.5187064999999998E-2</v>
      </c>
      <c r="J21" s="27">
        <f t="shared" si="0"/>
        <v>0.38207894499999995</v>
      </c>
      <c r="K21" s="27">
        <f t="shared" si="1"/>
        <v>0.617921053</v>
      </c>
    </row>
    <row r="22" spans="1:11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>
        <v>4.6625239999999998E-2</v>
      </c>
      <c r="J22" s="27">
        <f t="shared" si="0"/>
        <v>0.38346567600000003</v>
      </c>
      <c r="K22" s="27">
        <f t="shared" si="1"/>
        <v>0.61653432399999997</v>
      </c>
    </row>
    <row r="23" spans="1:11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>
        <v>4.6616749999999998E-2</v>
      </c>
      <c r="J23" s="27">
        <f t="shared" si="0"/>
        <v>0.38619290000000001</v>
      </c>
      <c r="K23" s="27">
        <f t="shared" si="1"/>
        <v>0.61380709999999994</v>
      </c>
    </row>
    <row r="24" spans="1:11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>
        <v>4.7501955999999998E-2</v>
      </c>
      <c r="J24" s="27">
        <f t="shared" ref="J24:J30" si="2">G24+B24</f>
        <v>0.37669496099999999</v>
      </c>
      <c r="K24" s="27">
        <f t="shared" ref="K24:K30" si="3">SUM(C24:F24)+H24+I24</f>
        <v>0.62330503899999989</v>
      </c>
    </row>
    <row r="25" spans="1:11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>
        <v>4.7272898000000001E-2</v>
      </c>
      <c r="J25" s="27">
        <f t="shared" si="2"/>
        <v>0.37729022800000001</v>
      </c>
      <c r="K25" s="27">
        <f t="shared" si="3"/>
        <v>0.62270977100000002</v>
      </c>
    </row>
    <row r="26" spans="1:11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>
        <v>4.8324213999999997E-2</v>
      </c>
      <c r="J26" s="27">
        <f t="shared" si="2"/>
        <v>0.37518647699999996</v>
      </c>
      <c r="K26" s="27">
        <f t="shared" si="3"/>
        <v>0.62481352200000007</v>
      </c>
    </row>
    <row r="27" spans="1:11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>
        <v>4.7E-2</v>
      </c>
      <c r="J27" s="28">
        <f t="shared" si="2"/>
        <v>0.376</v>
      </c>
      <c r="K27" s="28">
        <f t="shared" si="3"/>
        <v>0.62400000000000011</v>
      </c>
    </row>
    <row r="28" spans="1:11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>
        <v>4.6086954999999999E-2</v>
      </c>
      <c r="J28" s="26">
        <f t="shared" si="2"/>
        <v>0.37946469399999999</v>
      </c>
      <c r="K28" s="26">
        <f t="shared" si="3"/>
        <v>0.62053530600000006</v>
      </c>
    </row>
    <row r="29" spans="1:11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>
        <v>4.6181571999999997E-2</v>
      </c>
      <c r="J29" s="27">
        <f t="shared" si="2"/>
        <v>0.37782241900000002</v>
      </c>
      <c r="K29" s="27">
        <f t="shared" si="3"/>
        <v>0.62217758000000001</v>
      </c>
    </row>
    <row r="30" spans="1:11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>
        <v>4.406412663855843E-2</v>
      </c>
      <c r="J30" s="27">
        <f t="shared" si="2"/>
        <v>0.37496093822789633</v>
      </c>
      <c r="K30" s="27">
        <f t="shared" si="3"/>
        <v>0.62503906177210367</v>
      </c>
    </row>
    <row r="31" spans="1:11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>
        <v>4.2970598999999998E-2</v>
      </c>
      <c r="J31" s="27">
        <f t="shared" ref="J31:J38" si="4">G31+B31</f>
        <v>0.375555364</v>
      </c>
      <c r="K31" s="27">
        <f t="shared" ref="K31:K36" si="5">SUM(C31:F31)+H31+I31</f>
        <v>0.62444463499999991</v>
      </c>
    </row>
    <row r="32" spans="1:11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>
        <v>4.1488453263643012E-2</v>
      </c>
      <c r="J32" s="27">
        <f t="shared" si="4"/>
        <v>0.37698945549328677</v>
      </c>
      <c r="K32" s="27">
        <f t="shared" si="5"/>
        <v>0.62301054450671323</v>
      </c>
    </row>
    <row r="33" spans="1:11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>
        <v>4.1240797799088132E-2</v>
      </c>
      <c r="J33" s="27">
        <f t="shared" si="4"/>
        <v>0.37559953295033188</v>
      </c>
      <c r="K33" s="27">
        <f t="shared" si="5"/>
        <v>0.62440046704966823</v>
      </c>
    </row>
    <row r="34" spans="1:11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>
        <v>4.229511056682677E-2</v>
      </c>
      <c r="J34" s="27">
        <f t="shared" si="4"/>
        <v>0.37534193864072968</v>
      </c>
      <c r="K34" s="27">
        <f t="shared" si="5"/>
        <v>0.62465806135927038</v>
      </c>
    </row>
    <row r="35" spans="1:11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>
        <v>4.4790716627842432E-2</v>
      </c>
      <c r="J35" s="27">
        <f t="shared" si="4"/>
        <v>0.36608473274773951</v>
      </c>
      <c r="K35" s="27">
        <f t="shared" si="5"/>
        <v>0.63391526725226044</v>
      </c>
    </row>
    <row r="36" spans="1:11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>
        <v>4.4207690227022506E-2</v>
      </c>
      <c r="J36" s="27">
        <f t="shared" si="4"/>
        <v>0.36603707337674696</v>
      </c>
      <c r="K36" s="27">
        <f t="shared" si="5"/>
        <v>0.63396292662325315</v>
      </c>
    </row>
    <row r="37" spans="1:11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>
        <v>4.4158217194067283E-2</v>
      </c>
      <c r="J37" s="27">
        <f t="shared" si="4"/>
        <v>0.36612314552915304</v>
      </c>
      <c r="K37" s="27">
        <f t="shared" ref="K37:K42" si="6">SUM(C37:F37)+H37+I37</f>
        <v>0.63387685447084707</v>
      </c>
    </row>
    <row r="38" spans="1:11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>
        <v>4.5665073E-2</v>
      </c>
      <c r="J38" s="27">
        <f t="shared" si="4"/>
        <v>0.36036211499999998</v>
      </c>
      <c r="K38" s="27">
        <f t="shared" si="6"/>
        <v>0.63963788500000007</v>
      </c>
    </row>
    <row r="39" spans="1:11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>
        <v>4.5425649274149521E-2</v>
      </c>
      <c r="J39" s="28">
        <f t="shared" ref="J39:J44" si="7">G39+B39</f>
        <v>0.35700630314413295</v>
      </c>
      <c r="K39" s="28">
        <f t="shared" si="6"/>
        <v>0.64299369685586694</v>
      </c>
    </row>
    <row r="40" spans="1:11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>
        <v>4.5727188000000002E-2</v>
      </c>
      <c r="J40" s="26">
        <f t="shared" si="7"/>
        <v>0.36570491699999996</v>
      </c>
      <c r="K40" s="26">
        <f t="shared" si="6"/>
        <v>0.63429508299999993</v>
      </c>
    </row>
    <row r="41" spans="1:11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>
        <v>4.6548921097633811E-2</v>
      </c>
      <c r="J41" s="27">
        <f t="shared" si="7"/>
        <v>0.37399642664492111</v>
      </c>
      <c r="K41" s="27">
        <f t="shared" si="6"/>
        <v>0.62600357335507884</v>
      </c>
    </row>
    <row r="42" spans="1:11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>
        <v>4.6294353767101205E-2</v>
      </c>
      <c r="J42" s="27">
        <f t="shared" si="7"/>
        <v>0.37601305767734056</v>
      </c>
      <c r="K42" s="27">
        <f t="shared" si="6"/>
        <v>0.6239869423226595</v>
      </c>
    </row>
    <row r="43" spans="1:11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>
        <v>4.2950203956843437E-2</v>
      </c>
      <c r="J43" s="27">
        <f t="shared" si="7"/>
        <v>0.3842669130476028</v>
      </c>
      <c r="K43" s="27">
        <f t="shared" ref="K43:K48" si="8">SUM(C43:F43)+H43+I43</f>
        <v>0.61573308695239715</v>
      </c>
    </row>
    <row r="44" spans="1:11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>
        <v>4.2746779257617287E-2</v>
      </c>
      <c r="J44" s="27">
        <f t="shared" si="7"/>
        <v>0.39446528756942911</v>
      </c>
      <c r="K44" s="27">
        <f t="shared" si="8"/>
        <v>0.60553471243057089</v>
      </c>
    </row>
    <row r="45" spans="1:11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>
        <v>4.1418660298525485E-2</v>
      </c>
      <c r="J45" s="27">
        <f>G45+B45</f>
        <v>0.38422493141762148</v>
      </c>
      <c r="K45" s="27">
        <f t="shared" si="8"/>
        <v>0.6157750685823784</v>
      </c>
    </row>
    <row r="46" spans="1:11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>
        <v>4.1703187455169204E-2</v>
      </c>
      <c r="J46" s="27">
        <f>G46+B46</f>
        <v>0.39006552663129901</v>
      </c>
      <c r="K46" s="27">
        <f t="shared" si="8"/>
        <v>0.6099344733687011</v>
      </c>
    </row>
    <row r="47" spans="1:11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>
        <v>4.2199937249163939E-2</v>
      </c>
      <c r="J47" s="27">
        <f>G47+B47</f>
        <v>0.3922929126247513</v>
      </c>
      <c r="K47" s="27">
        <f t="shared" si="8"/>
        <v>0.6077070873752487</v>
      </c>
    </row>
    <row r="48" spans="1:11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>
        <v>4.1275741999999997E-2</v>
      </c>
      <c r="J48" s="27">
        <f>G48+B48</f>
        <v>0.39379307899999999</v>
      </c>
      <c r="K48" s="27">
        <f t="shared" si="8"/>
        <v>0.60620692099999995</v>
      </c>
    </row>
    <row r="49" spans="1:11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>
        <v>4.2992244873232208E-2</v>
      </c>
      <c r="J49" s="27">
        <f>G49+B49</f>
        <v>0.39551999138402349</v>
      </c>
      <c r="K49" s="27">
        <f>SUM(C49:F49)+H49+I49</f>
        <v>0.60448000861597639</v>
      </c>
    </row>
    <row r="50" spans="1:11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>
        <v>4.2749666756130386E-2</v>
      </c>
      <c r="J50" s="27">
        <f t="shared" ref="J50:J51" si="9">G50+B50</f>
        <v>0.39839670684819173</v>
      </c>
      <c r="K50" s="27">
        <f t="shared" ref="K50:K51" si="10">SUM(C50:F50)+H50+I50</f>
        <v>0.60160329315180816</v>
      </c>
    </row>
    <row r="51" spans="1:11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>
        <v>4.2254242910826953E-2</v>
      </c>
      <c r="J51" s="28">
        <f t="shared" si="9"/>
        <v>0.39029808342215633</v>
      </c>
      <c r="K51" s="28">
        <f t="shared" si="10"/>
        <v>0.60970191657784356</v>
      </c>
    </row>
    <row r="52" spans="1:11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>
        <v>4.1268028846674555E-2</v>
      </c>
      <c r="J52" s="26">
        <f t="shared" ref="J52" si="11">G52+B52</f>
        <v>0.39878785694247698</v>
      </c>
      <c r="K52" s="26">
        <f t="shared" ref="K52" si="12">SUM(C52:F52)+H52+I52</f>
        <v>0.60121214305752302</v>
      </c>
    </row>
    <row r="53" spans="1:11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>
        <v>4.1886563061102382E-2</v>
      </c>
      <c r="J53" s="27">
        <f t="shared" ref="J53" si="13">G53+B53</f>
        <v>0.40541844586895515</v>
      </c>
      <c r="K53" s="27">
        <f t="shared" ref="K53" si="14">SUM(C53:F53)+H53+I53</f>
        <v>0.59458155413104485</v>
      </c>
    </row>
    <row r="54" spans="1:11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>
        <v>4.2038893631421811E-2</v>
      </c>
      <c r="J54" s="27">
        <f t="shared" ref="J54" si="15">G54+B54</f>
        <v>0.40403942658788167</v>
      </c>
      <c r="K54" s="27">
        <f t="shared" ref="K54" si="16">SUM(C54:F54)+H54+I54</f>
        <v>0.59596057341211828</v>
      </c>
    </row>
    <row r="55" spans="1:11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>
        <v>4.2641314506279171E-2</v>
      </c>
      <c r="J55" s="27">
        <f t="shared" ref="J55" si="17">G55+B55</f>
        <v>0.40530424833411777</v>
      </c>
      <c r="K55" s="27">
        <f t="shared" ref="K55" si="18">SUM(C55:F55)+H55+I55</f>
        <v>0.59469575166588229</v>
      </c>
    </row>
    <row r="56" spans="1:11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>
        <v>4.1666901707552544E-2</v>
      </c>
      <c r="J56" s="27">
        <f t="shared" ref="J56" si="19">G56+B56</f>
        <v>0.40670947116626188</v>
      </c>
      <c r="K56" s="27">
        <f t="shared" ref="K56" si="20">SUM(C56:F56)+H56+I56</f>
        <v>0.59329052883373812</v>
      </c>
    </row>
    <row r="57" spans="1:11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>
        <v>4.1685755698160951E-2</v>
      </c>
      <c r="J57" s="27">
        <f t="shared" ref="J57" si="21">G57+B57</f>
        <v>0.41039785003796769</v>
      </c>
      <c r="K57" s="27">
        <f t="shared" ref="K57" si="22">SUM(C57:F57)+H57+I57</f>
        <v>0.58960214996203242</v>
      </c>
    </row>
    <row r="58" spans="1:11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>
        <v>4.0762115664482387E-2</v>
      </c>
      <c r="J58" s="27">
        <f t="shared" ref="J58" si="23">G58+B58</f>
        <v>0.42297246181962267</v>
      </c>
      <c r="K58" s="27">
        <f t="shared" ref="K58" si="24">SUM(C58:F58)+H58+I58</f>
        <v>0.57702753818037722</v>
      </c>
    </row>
    <row r="59" spans="1:11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>
        <v>3.9239353409197049E-2</v>
      </c>
      <c r="J59" s="27">
        <f t="shared" ref="J59" si="25">G59+B59</f>
        <v>0.42649102621860402</v>
      </c>
      <c r="K59" s="27">
        <f t="shared" ref="K59" si="26">SUM(C59:F59)+H59+I59</f>
        <v>0.57350897378139598</v>
      </c>
    </row>
    <row r="60" spans="1:11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>
        <v>3.8109745210039701E-2</v>
      </c>
      <c r="J60" s="27">
        <f t="shared" ref="J60" si="27">G60+B60</f>
        <v>0.43350700241792706</v>
      </c>
      <c r="K60" s="27">
        <f t="shared" ref="K60" si="28">SUM(C60:F60)+H60+I60</f>
        <v>0.56649299758207305</v>
      </c>
    </row>
    <row r="61" spans="1:11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>
        <v>3.7601163328316603E-2</v>
      </c>
      <c r="J61" s="27">
        <f t="shared" ref="J61" si="29">G61+B61</f>
        <v>0.43670528173520168</v>
      </c>
      <c r="K61" s="27">
        <f t="shared" ref="K61" si="30">SUM(C61:F61)+H61+I61</f>
        <v>0.56329471826479849</v>
      </c>
    </row>
    <row r="62" spans="1:11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>
        <v>3.2306181206456112E-2</v>
      </c>
      <c r="J62" s="27">
        <f t="shared" ref="J62" si="31">G62+B62</f>
        <v>0.44280223790540874</v>
      </c>
      <c r="K62" s="27">
        <f t="shared" ref="K62" si="32">SUM(C62:F62)+H62+I62</f>
        <v>0.55719776209459126</v>
      </c>
    </row>
    <row r="63" spans="1:11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>
        <v>3.1733113023331844E-2</v>
      </c>
      <c r="J63" s="28">
        <f t="shared" ref="J63:J64" si="33">G63+B63</f>
        <v>0.44332028851120597</v>
      </c>
      <c r="K63" s="28">
        <f t="shared" ref="K63:K64" si="34">SUM(C63:F63)+H63+I63</f>
        <v>0.55667971148879403</v>
      </c>
    </row>
    <row r="64" spans="1:11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>
        <v>3.0831883660313336E-2</v>
      </c>
      <c r="J64" s="27">
        <f t="shared" si="33"/>
        <v>0.456706852721881</v>
      </c>
      <c r="K64" s="27">
        <f t="shared" si="34"/>
        <v>0.54329314727811895</v>
      </c>
    </row>
    <row r="65" spans="1:11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>
        <v>3.0571318633892331E-2</v>
      </c>
      <c r="J65" s="27">
        <f t="shared" ref="J65" si="35">G65+B65</f>
        <v>0.45911613215871583</v>
      </c>
      <c r="K65" s="27">
        <f t="shared" ref="K65" si="36">SUM(C65:F65)+H65+I65</f>
        <v>0.54088386784128417</v>
      </c>
    </row>
    <row r="66" spans="1:11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>
        <v>3.0122958217961047E-2</v>
      </c>
      <c r="J66" s="27">
        <f t="shared" ref="J66" si="37">G66+B66</f>
        <v>0.46153483127241179</v>
      </c>
      <c r="K66" s="27">
        <f t="shared" ref="K66" si="38">SUM(C66:F66)+H66+I66</f>
        <v>0.53846516872758821</v>
      </c>
    </row>
    <row r="67" spans="1:11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>
        <v>2.984763875700085E-2</v>
      </c>
      <c r="J67" s="27">
        <f t="shared" ref="J67" si="39">G67+B67</f>
        <v>0.46667234228820076</v>
      </c>
      <c r="K67" s="27">
        <f t="shared" ref="K67" si="40">SUM(C67:F67)+H67+I67</f>
        <v>0.53332765771179924</v>
      </c>
    </row>
    <row r="68" spans="1:11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>
        <v>3.0327665216219792E-2</v>
      </c>
      <c r="J68" s="27">
        <f t="shared" ref="J68:J69" si="41">G68+B68</f>
        <v>0.46988409070463549</v>
      </c>
      <c r="K68" s="27">
        <f t="shared" ref="K68:K69" si="42">SUM(C68:F68)+H68+I68</f>
        <v>0.53011590929536456</v>
      </c>
    </row>
    <row r="69" spans="1:11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>
        <v>3.060200005047305E-2</v>
      </c>
      <c r="J69" s="27">
        <f t="shared" si="41"/>
        <v>0.46353980814390028</v>
      </c>
      <c r="K69" s="27">
        <f t="shared" si="42"/>
        <v>0.53646019185609983</v>
      </c>
    </row>
    <row r="70" spans="1:11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>
        <v>3.1023820695071268E-2</v>
      </c>
      <c r="J70" s="27">
        <f t="shared" ref="J70" si="43">G70+B70</f>
        <v>0.44822666727092464</v>
      </c>
      <c r="K70" s="27">
        <f t="shared" ref="K70" si="44">SUM(C70:F70)+H70+I70</f>
        <v>0.55177333272907536</v>
      </c>
    </row>
    <row r="71" spans="1:11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>
        <v>3.1602646034862292E-2</v>
      </c>
      <c r="J71" s="27">
        <f t="shared" ref="J71" si="45">G71+B71</f>
        <v>0.44591331495617992</v>
      </c>
      <c r="K71" s="27">
        <f t="shared" ref="K71" si="46">SUM(C71:F71)+H71+I71</f>
        <v>0.55408668504382008</v>
      </c>
    </row>
    <row r="72" spans="1:11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>
        <v>3.1643963953385881E-2</v>
      </c>
      <c r="J72" s="27">
        <f t="shared" ref="J72" si="47">G72+B72</f>
        <v>0.45147509799626817</v>
      </c>
      <c r="K72" s="27">
        <f t="shared" ref="K72" si="48">SUM(C72:F72)+H72+I72</f>
        <v>0.54852490200373183</v>
      </c>
    </row>
    <row r="73" spans="1:11" x14ac:dyDescent="0.35">
      <c r="A73" s="5">
        <v>45200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pans="1:11" x14ac:dyDescent="0.35">
      <c r="A74" s="5">
        <v>45231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</row>
    <row r="75" spans="1:11" ht="15" thickBot="1" x14ac:dyDescent="0.4">
      <c r="A75" s="12">
        <v>45261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</row>
  </sheetData>
  <mergeCells count="1"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0.35954010757350086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0.35902752809833649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0.36214045552114954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0.35806233788070957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0.35292882684936872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0.3589620414014229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0.3584271693321478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0.36081962308320076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0.35958704373095896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0.36229720277986677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0.36175471706921103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0.35795322753515502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0.36361412218544975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0.36728154253549017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0.37235867931600386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0.37715549224536865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0.37144135879359663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0.36387481265274918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0.36180725573930406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0.35881264072381286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0.35685844284959845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0.35477586521094157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0.35246412313058134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0.34724822224792612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0.35374655401827115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0.35661504557521823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0.371038277857143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0.37610309758920085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0.37133807113490397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0.36987299428578652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0.36722681884131425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0.37271467495906474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0.37386164893672291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0.37890984511650005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0.38527492720585582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0.39020692087949777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0.38631516756010992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0.38512534623420902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0.38908106372699097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0.39340363066448164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0.39705325236231725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0.39625209278867107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0.39959675314430165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0.40235804402817993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0.40407742672243896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0.40680493645460181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0.42497075932718881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0.41306130442702638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0.42614425862062227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0.42588344315263205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0.42099415600904155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0.42183747466968347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0.42591803540911688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0.42003622102575222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0.41548031267503899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0.43613503432867401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0.41910565610153161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2" sqref="H6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0.4623013043601919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0.46196162858227985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0.46998378019866088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0.46851019933209409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0.46815671426326394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0.47303911657674375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0.47329622673662064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0.47248820898710225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0.46900127670007802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0.47489515965797185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0.47490004625548482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0.46903011433528413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0.47176434499687614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0.47202055816442784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0.47412751916718882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0.4917873055593599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0.49143787153373947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0.48016361514794453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0.46883993951170549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0.46172555267920629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0.45475541422413585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0.45394182220712226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0.44804454461292714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0.44950154657410629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0.45047540081083753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0.44890905554564309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0.45745052580619272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0.46009146570408721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0.45570871134092578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0.45491022588174729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0.45109543418394621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0.45133264602127665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0.45718598974887659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0.46541127858141262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0.47342269399223508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0.46873167032623286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0.47635779478175583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0.47931743372300734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0.48216650254027194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0.48481125463663699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0.49573873920994949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0.49417833669822847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0.50046002450475435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0.50425140891654019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0.50548939201664866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0.51164759041119345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0.52057584447404637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0.51921917322166311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0.52322819725640035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0.52688443282469333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0.52650516138819792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0.52243173499842532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0.53037832817561759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0.52798958669509444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0.53109408949201375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0.5317133700099036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0.53381628686619831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0.38005917035083903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0.38019584685299018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0.38592488829722499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0.3845383430803257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0.38237718956819478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0.38609295674837635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0.38523488235896775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0.38565814266242143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0.37767193912377128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0.38630585487074054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0.38551402257158002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0.38609432536503957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0.38621764358129079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0.41159988561038147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0.40837756934740849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0.40978786593371619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0.39876045408016214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0.3859306177065796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0.37501496875664092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0.368764356753784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0.38149081064663298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0.37320463749400096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0.3655246435937205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0.36264343225755064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0.36470623576482791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0.36854482205615835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0.37157830985201534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0.37098370494513361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0.36780582904290626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0.36592546852496621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0.35843400866798325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0.35545279428452498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0.35350623489394717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0.35880894863050095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0.36419968943706538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0.36621285581919094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0.37619294357239297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0.38230117337315239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0.38831337964315621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0.39465707721906712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0.39928112354908196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0.39894101173920138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0.40264982544967726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0.40437445368087255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0.41092099231884616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0.40993253643466582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0.41475382718529064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0.4108072725556125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0.41882981993070967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0.42059363669245287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0.42245813256874259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0.42769902071970167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0.43179414447007203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0.42760477091246807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0.42248277283388297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0.41473432640069025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0.41535700293823136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2" sqref="H6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0.4392052448094777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0.42897295147413128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0.42683103229025299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0.41414524487268095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0.42116200075129268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0.43519987899118096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0.42914904134607762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0.44917002691089419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0.43949367629880987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0.44526688870633729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0.45266509641629021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0.44520274507696267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0.43299884585707671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0.42947695350464477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0.47847978297697819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0.47160099691086643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0.44023315680507807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0.42176381075417635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0.43226717137360321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0.43283665847232039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0.43221938039540414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0.42750725843215992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0.41629191052616077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0.43074983767070646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0.42065430289025485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0.41587426087188167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0.42050590721433884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0.41945292427707109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0.40635097325542791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0.39847293138904732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0.40814453139854129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0.40189755576196495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0.39827832567408217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0.42307554555376892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0.40922034531567164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0.40383967674221866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0.41096104540964196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0.41263679273023973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0.41959542226835944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0.42211957347406176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0.42335396013957516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0.42550192618021904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0.42637477758020442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0.42696257577503072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0.42988183362022864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0.44007996344326433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0.44043782989716118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0.43532067232510219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0.440831629852665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0.44523986400132132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0.44482545908996513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0.45083382906101344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0.45174560270336483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0.45437950348629735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0.44711433681720425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0.44746721804619566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0.45729133325423427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0.48725367555253979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0.51331625560574656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0.51722505129047414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0.50441757187860037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0.49392717601591535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0.48964766958834699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0.47057075463846465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0.47926902643260777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0.49080083054351242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0.48815494836842133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0.49097289928251853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0.48020292541739457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0.48683150665661001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0.4838907329954909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0.48237951231035364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0.48099682867794441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0.48240453294261859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0.47351212719419339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0.46363648607165564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0.45982091873009673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0.45769113223951174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0.46000315511887152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0.45048694971409897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0.44147183249510402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0.438508121392093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0.43743139631169237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0.44776483931584049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0.45145245012386415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0.44965759094339591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0.44711442938276003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0.44764091281576229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0.44613181065101032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0.45071403174952718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0.45615859963443212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0.4637780411171219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0.46367890733048817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0.46625016803633851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0.46581480863503505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0.46632427846257951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0.47009013590029275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0.47455856881854291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0.46942245494483631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0.46174909337093528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0.46168215856506845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0.46004812559064462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0.46888213318735716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0.47864820874391123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0.4760347816051031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0.47617394560022841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0.47522840061291138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0.4802434772053138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0.48696915986998024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0.48879429406206609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0.49228515666837064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0.48580026433584034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0.49014799706666462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0.49309300104936032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0.34409460926387286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0.34331485829100444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0.34766280231366364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0.35430924956711596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0.35305531421110964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0.35465986079645984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0.35262373530234631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0.35146650324734063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0.35124150008719401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0.35288085731550284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0.34631756924743329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0.34813998756807474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0.35121237088856944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0.35326381887488983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0.36757665004724971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0.36607101749566956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0.35938861248442511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0.3515974394834861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0.35271180268948266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0.35029770093304857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0.3506785899253117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0.33872122049233522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0.33416280245063545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0.32745583165357472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0.3312954045005338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0.33393221022358355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0.33983909373045074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0.34608682728185775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0.35166442515347707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0.35146658761965111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0.34681119664285881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0.34688783849319249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0.34594890134840312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0.34839453646549756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0.35378560857090524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0.3485781282934029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0.34970791631932924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0.35293303130968373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0.3597589314610859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0.36025093149229509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0.36255955906081772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0.36314984382831939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0.36620016543449568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0.36962016058437114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0.36943619105753656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0.37682914130643086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0.37989912608672016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0.38256182511470455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0.38379578420675942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0.38960001004171102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0.39223426184178423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0.39495553950082363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0.39610553569578549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0.39222113957058569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0.38908726710843211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0.39176194543772414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0.39522997630707685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0.33608848314775353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0.33573229631256263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0.33875526968293496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0.33571121323582298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0.33540704528067233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0.33122969306849109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0.33114385731127638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0.34171113584922974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0.34004606010150951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0.34166066326898381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0.34661052334624848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0.34211531485167018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0.34460367039667827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0.34558725134145329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0.34841247050872792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0.35585703338890856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0.35105998474914141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0.34465486232090636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0.34474039584801591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0.33942928316526022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0.33637138381542403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0.33101573983723337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0.32711736951778697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0.32095205254381876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0.32324218431341328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0.32510097954113965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0.33009049397707579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0.33314563203709846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0.3323081236267586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0.33287363138708487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0.33044092413636106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0.33205920938730704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0.32897638197036155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0.33065014438715967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0.33356427038272696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0.32934029814456534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0.33429202021193566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0.33624838231197157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0.34317988740782684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0.34367244114971768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0.34756808264372047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0.348804727493426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0.35327688028151699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0.35570481962595235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0.35678443418211064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0.35897091089704231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0.36279184123545183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0.35871676710516148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0.3627968364688568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0.36547645595600309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0.36735080357036926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0.37004738318603159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0.37246995277069822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0.37143874655104381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0.36839925369698284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0.37007262840139066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0.37091892454147546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0.420547721657692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0.42113517134835232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0.42217892646502414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0.42094316687059841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0.42112913810972818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0.43334975377266832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0.4363332678562315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0.43268286433375969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0.42511300796962243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0.43925368771125139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0.44695950771469245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0.43322175940899599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0.43143907091966055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0.42932128429657163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0.42952832778595806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0.44788313041367339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0.44031649267314987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0.44547336181353914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0.43464374422898533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0.4284717977219093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0.4234857133092515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0.41250885649935376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0.41956544803918772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0.40553138012232426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0.40010737552851861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0.39664301698068916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0.39821187813867631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0.39863855277203475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0.40296578603889133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0.39887976581302409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0.39518692081990098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0.39335804041936911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0.38661146186110223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0.41274932806987347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0.40566490013525675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0.40528674871770409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0.40164700480635557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0.41022292999451843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0.40891496319899612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0.40787904120306301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0.4103112030249278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0.41367253892174349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0.41898738485340209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0.42351891874204883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0.42481231963431065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0.42558502359783246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0.42863222358941516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0.42432208665299048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0.42373173808296793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0.43217593530627962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0.42435021119209698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0.42266820844436515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0.42473078729358221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0.42209231577062067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0.41642127163335957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0.41417669124059703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0.41343829887500344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0.43056580068000511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0.43038409396574517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0.43615922159409354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0.43849397731179918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0.43130321752509215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0.43929293039146894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0.4376011868799714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0.43563427064849136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0.43501732390044778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0.4368734809367158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0.43721216343509411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0.43394349164823609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0.43456153173688411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0.43732003523585888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0.44813076850050615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0.44794064817941542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0.44258664822673083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0.43390854065892009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0.43132671295980002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0.42685548242292126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0.42617452984160253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0.42640224015455325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0.42562893072166041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0.41739840760143893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0.41803073829896836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0.41726135778787471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0.42482460677805545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0.42519807396788001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0.42048965156864804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0.41682971641537053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0.41235683407052792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0.41282020722003532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0.40929091851676674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0.41886903809617315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0.42151043831198348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0.41717731023831284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0.42348998066691773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0.42801145828278342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0.43055105407381239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0.43272970417355572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0.43451553879623184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0.43621991336194393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0.44316556835781901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0.4443562602378483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0.44400920085895995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0.44732192492396727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0.44813666778895211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0.44622111694537936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0.44955086724565768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0.44870217313409183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0.44966816532452364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0.45698310957243421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0.45976379155711922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0.45606042909878686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0.45823373035652443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0.46310926394179391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0.46328528934021845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2" sqref="H6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0.4548296117754449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0.44955459205478571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0.45395183120311788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0.45023905998529862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0.45093619681458252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0.44768707244257022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0.45130704101249458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0.45224518145825077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0.45646483787046271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0.45726520230368822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0.46054959725547545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0.45228390802621377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0.45270536546924539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0.4469781144191694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0.44741584338980644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0.44837272099113379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0.44351353725671749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0.43915306430289103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0.43484552827027501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0.43362533514266371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0.43365398609335604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0.42971987229501385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0.42528167386333604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0.42362307922206643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0.42450044511653717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0.4220089876371137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0.42141765334863446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0.42060599251771036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0.41525111432201883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0.41122501177360582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0.40991057119438223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0.42601088114970831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0.4206406281463243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0.42021790006684012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0.41920104145201481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0.41827989521888853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0.42055471864169308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0.41763649165387029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0.41975673347387854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0.41870206759656459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0.42200952661900087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0.42090234756456091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0.42928172928546116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0.42824681191267738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0.43009036017998425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0.45220473909979486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0.46413458955833448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0.46134651289138329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0.45421367950713115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0.45490443752499832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0.45763834120556707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0.4622561395565441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0.45855103221033927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0.45515908266762506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0.44856000312882693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0.44822191854369359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0.45444775536197574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0.46982883885359689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0.47694710213411845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0.47213158140532618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0.47965585679077805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0.48133124668396443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0.47962968948195583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0.47935955157608473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0.49312865912078352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0.48252097111400566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0.48939738830501089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0.46992067159076523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0.46143147818354946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0.46440430844895059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0.47306673485955003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0.46757413479480825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0.490489666926547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0.49597940439159294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0.48023787404872159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0.47679667023603933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0.46478088876358731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0.46810147141260627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0.46090961172402128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0.45661358996920115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0.44726907310647757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0.45243311475239417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0.45764682947577434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0.46695348156419947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0.4636447146904582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0.46292447209360688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0.45615283875078017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0.4530066202505531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0.44943305431911312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0.45537943938759246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0.45499466067796956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0.45981125548068813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0.44388320353507843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0.45530550521936231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0.44922170950176593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0.44515777034072035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0.45003779215252171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0.4412641796500909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0.44415330582486118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0.4472388341780702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0.43766157676396172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0.44583831271200325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0.442510791295123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0.44192301778587723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0.4386758269769705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0.44604780234163843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0.4507237448168438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0.44781365987060062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0.45191921876851232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0.44938576747105774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0.44571086430790924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0.43579816721638232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0.44037905001834315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0.44492429660744709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0.41335531306274503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0.40498246262074439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0.39400453792110701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0.38574135673117721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0.37831864693722539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0.38425703687013218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0.37973056517732046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0.37697966916165432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0.37151622958726466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0.37115875748443744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0.36634277705199547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0.36368290190323677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0.36651986868190656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0.3657517876506633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0.36375709926004773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0.36848399964390122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0.3748522178979638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0.37272263690727386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0.36672523318514827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0.35785961426298801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0.35134844447285135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0.34569491329805407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0.33855685886343712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0.33436430498514313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0.33710982390326938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0.33605096197629569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0.33636026764732607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0.34172828784103798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0.34164279027865391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0.33925916835763142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0.3379259217349051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0.34027718648434058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0.33978391863879642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0.35657134253837214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0.35891823265054101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0.35883737513760294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0.36484716562420222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0.36736190555525899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0.36486696381687406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0.36646427214734406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0.36840884949496167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0.3726522144674761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0.37905615747614657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0.38093626898303024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0.38848731806217057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0.38400364477233045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0.38457216215082551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0.38248391871655268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0.38954312200645858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0.39425613231518131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0.39554244605403488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0.40040071813663319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0.40315339636380287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0.40054997005019366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0.3977629889820633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0.39579879963686676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0.40240712970568177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2" sqref="H6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0.49258023094164949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0.49359051574336521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0.49956621692764164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0.49958078253438704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0.49947048222855334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0.51202396223806312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0.53624076783497987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0.53697203523276305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0.53670101120746738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0.53889741394366508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0.55327094259501808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0.54491849388171731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0.54883430281570322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0.55091054442847986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0.55151065196646887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0.5477461677216876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0.53963803377408093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0.53543427531559684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0.52511491825840739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0.52885609462228711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0.5245001793711398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0.5226360491571127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0.52177218754122079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0.51508935973975201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0.5230605629866818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0.52440083444433305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0.52178078279172224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0.52145633798845326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0.51352240876452604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0.51496388494976897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0.50944896661079353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0.50722742711991242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0.50658437648749355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0.51211432694366055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0.52039555195627174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0.51565035969240236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0.52304536918538669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0.52282425233393948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0.52492864527133409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0.52553337182459126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0.51753827675267261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0.51935398635855845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0.51615630293432457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0.51436757775318775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0.5150457356705449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0.51475960857837422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0.51647193908786104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0.51345758300096289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0.53000692591088494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0.52667133807998234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0.52317026374545295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0.52589155756323436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0.52619916566371416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0.52197692984649824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0.51720183182724855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0.5243656767774163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0.52408453251316667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0.49587261842890573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0.49397963768153996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0.49488740460775837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0.49589683207020091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0.49349836363516991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0.49670846322196294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0.49052426291791118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0.49350739633648244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0.48983156200286398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0.49411917777289632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0.48965895393778169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0.48703683283140958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0.48619708602408884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0.48795538063605098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0.48282792473036945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0.48432748226756128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0.49705216076840864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0.49353703628268036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0.48032058141389417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0.46828593057824985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0.45631047730904539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0.45296814313045269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0.45008793412184478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0.44143810087345542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0.43947158630536581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0.43654259559867198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0.44589953487420109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0.44604080664007995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0.44402070037209218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0.43527084029769803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0.43368873285612808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0.43831530522857953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0.4397945437710743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0.45183011842648502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0.46941124918846511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0.4596077270622298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0.48316363012434049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0.47662791434922658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0.47743344620860412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0.48751580033311898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0.49300896314932985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0.49310224523479906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0.50609856239623241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0.50787221787928272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0.50755702599100516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0.50745550598280764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0.51080604821646802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0.5114018605579882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0.51628657006967726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0.52407501593257022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0.52438594647262715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0.52962578999521981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0.53228671202127908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0.52718839834627329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0.5233729287396055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0.52862032514356538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0.531522742240499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0.36855552486077203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0.36591422463361095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0.3689963861599897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0.37388101117959349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0.37245286729559618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0.37482147127892412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0.36901946041181133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0.3672352342501099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0.36511044270227583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0.36596923887371147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0.3675925863566884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0.36004387973831203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0.36135903918112383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0.36238962867203561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0.36832434345300463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0.37678202820018247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0.36310049341178685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0.35350064347361299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0.34750730053624018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0.35137509548713652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0.354441881431937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0.35464851436159944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0.35509917325363649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0.350903588801809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0.35312018358820502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0.34595855314421348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0.35225426217717493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0.35569098376259506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0.35213285252473486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0.35774264108384013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0.35722366210864259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0.35627419344111072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0.3585388717195705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0.36122712561080633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0.36395847816632143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0.36500390235378177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0.36983752760198657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0.36822653169723557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0.36858431293803562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0.370135065694077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0.3719876172322335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0.37292013597738188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0.38035335905406148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0.38554843986617482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0.38998720250349017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0.3920314899321084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0.3915212960402305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0.39239948982624051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0.39607063045224261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0.39929344301248781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0.40355292067166015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0.41294223967142374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0.41365285585810996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0.41356891907368526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0.40809131411406413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0.40672168894905497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0.4029520772636665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0.36675609102168538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0.36621167400699417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0.37088313601016815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0.38010668547135468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0.37359967597287103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0.3779404494663936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0.36902452957579207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0.36282590810374105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0.35704986849770104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0.35928329877404924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0.35215170807673163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0.34831791904920906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0.36269498884276175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0.36342322675234828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0.36928429942919166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0.37907614768186787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0.38469092831312524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0.38081471140011897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0.38086450006338762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0.37277051152302226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0.36373614593492942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0.36353609477249049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0.36205102682272755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0.3593139494590476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0.34499192554008401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0.34358495286045648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0.34804323544651083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0.36466461536561617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0.34867250418190593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0.37731750578285866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0.37518142974447416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0.36468381136757394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0.3593327576047336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0.36414287900113296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0.3712418621816907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0.37052983312732479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0.38002062474702486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0.38249561314844399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0.398393842624642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0.4021216252132267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0.40317019802680287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0.40413199045363751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0.4071163845879468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0.40199547175195494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0.41905836094497034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0.43294458110157763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0.44191116012006343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0.43821565801691148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0.42928510885392013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0.443312054897948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0.45026309883628224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0.45356880794606558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0.46475582101927493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0.45498236471508596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0.48083201366187461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0.47534990980093172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" si="38">C60/B60</f>
        <v>3.5759140287064026</v>
      </c>
      <c r="F60" s="7">
        <f t="shared" ref="F60" si="39">D60/B60</f>
        <v>4146.2246400422928</v>
      </c>
      <c r="G60" s="7">
        <f t="shared" ref="G60" si="40">F60/E60</f>
        <v>1159.4866673968115</v>
      </c>
      <c r="H60" s="27">
        <v>0.46780921832261729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63"/>
  <sheetViews>
    <sheetView zoomScale="90" zoomScaleNormal="90" workbookViewId="0">
      <pane xSplit="1" ySplit="3" topLeftCell="B52" activePane="bottomRight" state="frozen"/>
      <selection activeCell="B56" sqref="B56:H56"/>
      <selection pane="topRight" activeCell="B56" sqref="B56:H56"/>
      <selection pane="bottomLeft" activeCell="B56" sqref="B56:H56"/>
      <selection pane="bottomRight" activeCell="H61" sqref="H6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50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0.44953976473212887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0.45232628773297057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0.45629588119766412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0.44800637028105916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0.44749645340331118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0.45094778311378547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0.4505895411692471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0.45154386324507756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0.45238910410626082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0.45945509217810127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0.46343857093269197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0.4656107303835742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0.46900494542662824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0.46752547562823332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0.47331790410158969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0.48353129188285471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0.48049908326759533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0.47510842979606716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0.46841578649796739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0.46074978269836248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0.45714894879458856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0.4490279679663014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0.44855673735837209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0.43917719107726216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0.44282054678599941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0.44167473868269835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0.44938623751635309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0.4461684329617116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0.44262097220157132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0.4396710153731121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0.44134470025905415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0.45715366875235292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0.45524907868574255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0.46685586393624712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0.46395506778594897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0.44559622662508108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0.48043085101725935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0.48522718253364439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0.49074314488455373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0.48938910375768713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0.49162444330760618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0.48469346339455532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0.491280136921868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0.49301922141460991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0.49493738495037093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0.50132124471103701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0.50725788889975121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0.50575401423033772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0.51014141938495339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0.51004866805040883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0.51129757351898397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0.52072282332446096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0.52391339238646784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0.52046573891345027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0.52243562440737146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0.52448464045686694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0.52879780861374526</v>
      </c>
    </row>
    <row r="61" spans="1:16" x14ac:dyDescent="0.35">
      <c r="A61" s="5">
        <v>45200</v>
      </c>
      <c r="B61" s="30"/>
      <c r="C61" s="30"/>
      <c r="D61" s="30"/>
      <c r="E61" s="34"/>
      <c r="F61" s="7"/>
      <c r="G61" s="7"/>
      <c r="H61" s="27"/>
    </row>
    <row r="62" spans="1:16" x14ac:dyDescent="0.35">
      <c r="A62" s="5">
        <v>45231</v>
      </c>
      <c r="B62" s="30"/>
      <c r="C62" s="30"/>
      <c r="D62" s="30"/>
      <c r="E62" s="34"/>
      <c r="F62" s="7"/>
      <c r="G62" s="7"/>
      <c r="H62" s="27"/>
    </row>
    <row r="63" spans="1:16" ht="15" thickBot="1" x14ac:dyDescent="0.4">
      <c r="A63" s="12">
        <v>45261</v>
      </c>
      <c r="B63" s="31"/>
      <c r="C63" s="31"/>
      <c r="D63" s="31"/>
      <c r="E63" s="35"/>
      <c r="F63" s="14"/>
      <c r="G63" s="14"/>
      <c r="H63" s="28"/>
      <c r="I63" s="2"/>
      <c r="J63" s="2"/>
      <c r="K63" s="2"/>
      <c r="L63" s="2"/>
      <c r="M63" s="2"/>
      <c r="N63" s="2"/>
      <c r="O63" s="2"/>
      <c r="P63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2023-10-19T15:45:16Z</dcterms:modified>
</cp:coreProperties>
</file>