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delmat01\Indicadores_Mercado\Indicadores\Séries Históricas\"/>
    </mc:Choice>
  </mc:AlternateContent>
  <xr:revisionPtr revIDLastSave="0" documentId="13_ncr:1_{1039411F-1264-4009-B44B-1AA7DF7E2AFB}" xr6:coauthVersionLast="47" xr6:coauthVersionMax="47" xr10:uidLastSave="{00000000-0000-0000-0000-000000000000}"/>
  <bookViews>
    <workbookView xWindow="-110" yWindow="-110" windowWidth="19420" windowHeight="10420" tabRatio="668" xr2:uid="{00000000-000D-0000-FFFF-FFFF00000000}"/>
  </bookViews>
  <sheets>
    <sheet name="Empresas Inadimplentes" sheetId="2" r:id="rId1"/>
    <sheet name="Setores Negativados" sheetId="3" r:id="rId2"/>
    <sheet name="Setores" sheetId="4" r:id="rId3"/>
    <sheet name="MPM" sheetId="9" r:id="rId4"/>
    <sheet name="Micro e Pequenas" sheetId="6" r:id="rId5"/>
    <sheet name="Médias" sheetId="7" r:id="rId6"/>
    <sheet name="Grandes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9" l="1"/>
  <c r="C56" i="9"/>
  <c r="E56" i="9" s="1"/>
  <c r="D56" i="9"/>
  <c r="F56" i="9"/>
  <c r="F56" i="8"/>
  <c r="G56" i="8" s="1"/>
  <c r="E56" i="8"/>
  <c r="F56" i="7"/>
  <c r="G56" i="7" s="1"/>
  <c r="E56" i="7"/>
  <c r="F56" i="6"/>
  <c r="G56" i="6" s="1"/>
  <c r="E56" i="6"/>
  <c r="J55" i="4"/>
  <c r="K55" i="4"/>
  <c r="F79" i="2"/>
  <c r="G79" i="2"/>
  <c r="E79" i="2"/>
  <c r="G56" i="9" l="1"/>
  <c r="B55" i="9"/>
  <c r="C55" i="9"/>
  <c r="D55" i="9"/>
  <c r="E55" i="9"/>
  <c r="F55" i="9"/>
  <c r="G55" i="9" s="1"/>
  <c r="F55" i="8"/>
  <c r="G55" i="8"/>
  <c r="E55" i="8"/>
  <c r="F55" i="7"/>
  <c r="G55" i="7" s="1"/>
  <c r="E55" i="7"/>
  <c r="G55" i="6"/>
  <c r="E55" i="6"/>
  <c r="F55" i="6"/>
  <c r="J54" i="4" l="1"/>
  <c r="K54" i="4"/>
  <c r="F78" i="2"/>
  <c r="G78" i="2" s="1"/>
  <c r="E78" i="2"/>
  <c r="B54" i="9"/>
  <c r="C54" i="9"/>
  <c r="E54" i="9" s="1"/>
  <c r="D54" i="9"/>
  <c r="F54" i="9" s="1"/>
  <c r="F54" i="8"/>
  <c r="G54" i="8"/>
  <c r="E54" i="8"/>
  <c r="F54" i="7"/>
  <c r="G54" i="7"/>
  <c r="E54" i="7"/>
  <c r="E54" i="6"/>
  <c r="G54" i="6" s="1"/>
  <c r="F54" i="6"/>
  <c r="J53" i="4"/>
  <c r="K53" i="4"/>
  <c r="F77" i="2"/>
  <c r="G77" i="2"/>
  <c r="E77" i="2"/>
  <c r="B6" i="9"/>
  <c r="C6" i="9"/>
  <c r="D6" i="9"/>
  <c r="B7" i="9"/>
  <c r="C7" i="9"/>
  <c r="D7" i="9"/>
  <c r="F7" i="9" s="1"/>
  <c r="B8" i="9"/>
  <c r="C8" i="9"/>
  <c r="D8" i="9"/>
  <c r="B9" i="9"/>
  <c r="C9" i="9"/>
  <c r="D9" i="9"/>
  <c r="B10" i="9"/>
  <c r="C10" i="9"/>
  <c r="E10" i="9" s="1"/>
  <c r="D10" i="9"/>
  <c r="F10" i="9" s="1"/>
  <c r="B11" i="9"/>
  <c r="E11" i="9" s="1"/>
  <c r="C11" i="9"/>
  <c r="D11" i="9"/>
  <c r="B12" i="9"/>
  <c r="C12" i="9"/>
  <c r="D12" i="9"/>
  <c r="B13" i="9"/>
  <c r="C13" i="9"/>
  <c r="E13" i="9" s="1"/>
  <c r="D13" i="9"/>
  <c r="F13" i="9" s="1"/>
  <c r="B14" i="9"/>
  <c r="C14" i="9"/>
  <c r="D14" i="9"/>
  <c r="B15" i="9"/>
  <c r="C15" i="9"/>
  <c r="D15" i="9"/>
  <c r="B16" i="9"/>
  <c r="F16" i="9" s="1"/>
  <c r="C16" i="9"/>
  <c r="E16" i="9" s="1"/>
  <c r="D16" i="9"/>
  <c r="B17" i="9"/>
  <c r="C17" i="9"/>
  <c r="D17" i="9"/>
  <c r="B18" i="9"/>
  <c r="C18" i="9"/>
  <c r="E18" i="9" s="1"/>
  <c r="D18" i="9"/>
  <c r="F18" i="9" s="1"/>
  <c r="G18" i="9" s="1"/>
  <c r="B19" i="9"/>
  <c r="E19" i="9" s="1"/>
  <c r="C19" i="9"/>
  <c r="D19" i="9"/>
  <c r="B20" i="9"/>
  <c r="C20" i="9"/>
  <c r="D20" i="9"/>
  <c r="B21" i="9"/>
  <c r="C21" i="9"/>
  <c r="E21" i="9" s="1"/>
  <c r="D21" i="9"/>
  <c r="F21" i="9" s="1"/>
  <c r="B22" i="9"/>
  <c r="C22" i="9"/>
  <c r="D22" i="9"/>
  <c r="B23" i="9"/>
  <c r="C23" i="9"/>
  <c r="D23" i="9"/>
  <c r="B24" i="9"/>
  <c r="F24" i="9" s="1"/>
  <c r="C24" i="9"/>
  <c r="E24" i="9" s="1"/>
  <c r="D24" i="9"/>
  <c r="B25" i="9"/>
  <c r="C25" i="9"/>
  <c r="D25" i="9"/>
  <c r="B26" i="9"/>
  <c r="C26" i="9"/>
  <c r="D26" i="9"/>
  <c r="B27" i="9"/>
  <c r="E27" i="9" s="1"/>
  <c r="C27" i="9"/>
  <c r="D27" i="9"/>
  <c r="B28" i="9"/>
  <c r="C28" i="9"/>
  <c r="D28" i="9"/>
  <c r="B29" i="9"/>
  <c r="C29" i="9"/>
  <c r="E29" i="9" s="1"/>
  <c r="D29" i="9"/>
  <c r="F29" i="9" s="1"/>
  <c r="B30" i="9"/>
  <c r="C30" i="9"/>
  <c r="D30" i="9"/>
  <c r="B31" i="9"/>
  <c r="C31" i="9"/>
  <c r="D31" i="9"/>
  <c r="F31" i="9" s="1"/>
  <c r="G31" i="9" s="1"/>
  <c r="B32" i="9"/>
  <c r="F32" i="9" s="1"/>
  <c r="C32" i="9"/>
  <c r="E32" i="9" s="1"/>
  <c r="D32" i="9"/>
  <c r="B33" i="9"/>
  <c r="C33" i="9"/>
  <c r="D33" i="9"/>
  <c r="B34" i="9"/>
  <c r="C34" i="9"/>
  <c r="D34" i="9"/>
  <c r="F34" i="9" s="1"/>
  <c r="G34" i="9" s="1"/>
  <c r="B35" i="9"/>
  <c r="F35" i="9" s="1"/>
  <c r="C35" i="9"/>
  <c r="D35" i="9"/>
  <c r="B36" i="9"/>
  <c r="C36" i="9"/>
  <c r="D36" i="9"/>
  <c r="B37" i="9"/>
  <c r="C37" i="9"/>
  <c r="E37" i="9" s="1"/>
  <c r="D37" i="9"/>
  <c r="B38" i="9"/>
  <c r="C38" i="9"/>
  <c r="D38" i="9"/>
  <c r="B39" i="9"/>
  <c r="C39" i="9"/>
  <c r="D39" i="9"/>
  <c r="F39" i="9" s="1"/>
  <c r="G39" i="9" s="1"/>
  <c r="B40" i="9"/>
  <c r="F40" i="9" s="1"/>
  <c r="C40" i="9"/>
  <c r="E40" i="9" s="1"/>
  <c r="D40" i="9"/>
  <c r="B41" i="9"/>
  <c r="C41" i="9"/>
  <c r="D41" i="9"/>
  <c r="B42" i="9"/>
  <c r="C42" i="9"/>
  <c r="E42" i="9" s="1"/>
  <c r="D42" i="9"/>
  <c r="F42" i="9" s="1"/>
  <c r="B43" i="9"/>
  <c r="F43" i="9" s="1"/>
  <c r="C43" i="9"/>
  <c r="D43" i="9"/>
  <c r="B44" i="9"/>
  <c r="C44" i="9"/>
  <c r="D44" i="9"/>
  <c r="B45" i="9"/>
  <c r="C45" i="9"/>
  <c r="D45" i="9"/>
  <c r="F45" i="9" s="1"/>
  <c r="G45" i="9" s="1"/>
  <c r="B46" i="9"/>
  <c r="C46" i="9"/>
  <c r="D46" i="9"/>
  <c r="B47" i="9"/>
  <c r="C47" i="9"/>
  <c r="D47" i="9"/>
  <c r="F47" i="9" s="1"/>
  <c r="G47" i="9" s="1"/>
  <c r="B48" i="9"/>
  <c r="C48" i="9"/>
  <c r="E48" i="9" s="1"/>
  <c r="D48" i="9"/>
  <c r="B49" i="9"/>
  <c r="C49" i="9"/>
  <c r="D49" i="9"/>
  <c r="B50" i="9"/>
  <c r="C50" i="9"/>
  <c r="E50" i="9" s="1"/>
  <c r="D50" i="9"/>
  <c r="F50" i="9" s="1"/>
  <c r="B51" i="9"/>
  <c r="E51" i="9" s="1"/>
  <c r="C51" i="9"/>
  <c r="D51" i="9"/>
  <c r="B52" i="9"/>
  <c r="C52" i="9"/>
  <c r="D52" i="9"/>
  <c r="B53" i="9"/>
  <c r="C53" i="9"/>
  <c r="E53" i="9" s="1"/>
  <c r="D53" i="9"/>
  <c r="F53" i="9" s="1"/>
  <c r="C5" i="9"/>
  <c r="D5" i="9"/>
  <c r="B5" i="9"/>
  <c r="F52" i="9"/>
  <c r="E52" i="9"/>
  <c r="F51" i="9"/>
  <c r="F49" i="9"/>
  <c r="G49" i="9" s="1"/>
  <c r="E49" i="9"/>
  <c r="F48" i="9"/>
  <c r="E47" i="9"/>
  <c r="F46" i="9"/>
  <c r="E46" i="9"/>
  <c r="E45" i="9"/>
  <c r="F44" i="9"/>
  <c r="E44" i="9"/>
  <c r="F41" i="9"/>
  <c r="G41" i="9" s="1"/>
  <c r="E41" i="9"/>
  <c r="E39" i="9"/>
  <c r="F38" i="9"/>
  <c r="E38" i="9"/>
  <c r="F37" i="9"/>
  <c r="F36" i="9"/>
  <c r="E36" i="9"/>
  <c r="E34" i="9"/>
  <c r="F33" i="9"/>
  <c r="E33" i="9"/>
  <c r="E31" i="9"/>
  <c r="F30" i="9"/>
  <c r="E30" i="9"/>
  <c r="F28" i="9"/>
  <c r="E28" i="9"/>
  <c r="F26" i="9"/>
  <c r="E26" i="9"/>
  <c r="F25" i="9"/>
  <c r="E25" i="9"/>
  <c r="F23" i="9"/>
  <c r="E23" i="9"/>
  <c r="F22" i="9"/>
  <c r="E22" i="9"/>
  <c r="F20" i="9"/>
  <c r="E20" i="9"/>
  <c r="F17" i="9"/>
  <c r="E17" i="9"/>
  <c r="F15" i="9"/>
  <c r="G15" i="9" s="1"/>
  <c r="E15" i="9"/>
  <c r="F14" i="9"/>
  <c r="E14" i="9"/>
  <c r="F12" i="9"/>
  <c r="E12" i="9"/>
  <c r="F11" i="9"/>
  <c r="F9" i="9"/>
  <c r="E9" i="9"/>
  <c r="F8" i="9"/>
  <c r="E8" i="9"/>
  <c r="E7" i="9"/>
  <c r="F6" i="9"/>
  <c r="E6" i="9"/>
  <c r="E53" i="8"/>
  <c r="F53" i="8"/>
  <c r="G53" i="8" s="1"/>
  <c r="E51" i="7"/>
  <c r="F51" i="7"/>
  <c r="G51" i="7" s="1"/>
  <c r="E52" i="7"/>
  <c r="G52" i="7" s="1"/>
  <c r="F52" i="7"/>
  <c r="E53" i="7"/>
  <c r="F53" i="7"/>
  <c r="G53" i="7" s="1"/>
  <c r="E53" i="6"/>
  <c r="F53" i="6"/>
  <c r="G53" i="6"/>
  <c r="J52" i="4"/>
  <c r="K52" i="4"/>
  <c r="E76" i="2"/>
  <c r="F76" i="2"/>
  <c r="E51" i="8"/>
  <c r="F51" i="8"/>
  <c r="G51" i="8" s="1"/>
  <c r="E52" i="8"/>
  <c r="F52" i="8"/>
  <c r="E51" i="6"/>
  <c r="F51" i="6"/>
  <c r="G51" i="6"/>
  <c r="E52" i="6"/>
  <c r="G52" i="6" s="1"/>
  <c r="F52" i="6"/>
  <c r="J50" i="4"/>
  <c r="K50" i="4"/>
  <c r="J51" i="4"/>
  <c r="K51" i="4"/>
  <c r="E74" i="2"/>
  <c r="F74" i="2"/>
  <c r="E75" i="2"/>
  <c r="F75" i="2"/>
  <c r="G75" i="2" s="1"/>
  <c r="E50" i="8"/>
  <c r="F50" i="8"/>
  <c r="G50" i="8" s="1"/>
  <c r="F50" i="7"/>
  <c r="E50" i="7"/>
  <c r="G50" i="7"/>
  <c r="F50" i="6"/>
  <c r="G50" i="6" s="1"/>
  <c r="E50" i="6"/>
  <c r="J49" i="4"/>
  <c r="K49" i="4"/>
  <c r="F73" i="2"/>
  <c r="G73" i="2" s="1"/>
  <c r="E73" i="2"/>
  <c r="E49" i="8"/>
  <c r="G49" i="8" s="1"/>
  <c r="F49" i="7"/>
  <c r="G49" i="7" s="1"/>
  <c r="F49" i="6"/>
  <c r="E49" i="6"/>
  <c r="J48" i="4"/>
  <c r="K48" i="4"/>
  <c r="F72" i="2"/>
  <c r="E72" i="2"/>
  <c r="F48" i="8"/>
  <c r="G48" i="8" s="1"/>
  <c r="E48" i="8"/>
  <c r="F48" i="7"/>
  <c r="G48" i="7" s="1"/>
  <c r="E48" i="7"/>
  <c r="F48" i="6"/>
  <c r="G48" i="6" s="1"/>
  <c r="E48" i="6"/>
  <c r="J47" i="4"/>
  <c r="K47" i="4"/>
  <c r="F71" i="2"/>
  <c r="E71" i="2"/>
  <c r="G71" i="2"/>
  <c r="E47" i="8"/>
  <c r="F47" i="8"/>
  <c r="G47" i="8" s="1"/>
  <c r="E47" i="7"/>
  <c r="F47" i="7"/>
  <c r="G47" i="7"/>
  <c r="E47" i="6"/>
  <c r="F47" i="6"/>
  <c r="G47" i="6"/>
  <c r="J46" i="4"/>
  <c r="K46" i="4"/>
  <c r="E70" i="2"/>
  <c r="F70" i="2"/>
  <c r="G70" i="2"/>
  <c r="F46" i="8"/>
  <c r="E46" i="8"/>
  <c r="G46" i="8"/>
  <c r="F46" i="7"/>
  <c r="G46" i="7" s="1"/>
  <c r="E46" i="7"/>
  <c r="F46" i="6"/>
  <c r="G46" i="6" s="1"/>
  <c r="E46" i="6"/>
  <c r="J45" i="4"/>
  <c r="K45" i="4"/>
  <c r="F69" i="2"/>
  <c r="E69" i="2"/>
  <c r="G69" i="2"/>
  <c r="F45" i="8"/>
  <c r="E45" i="8"/>
  <c r="G45" i="8"/>
  <c r="F45" i="7"/>
  <c r="G45" i="7" s="1"/>
  <c r="E45" i="7"/>
  <c r="F45" i="6"/>
  <c r="G45" i="6" s="1"/>
  <c r="E45" i="6"/>
  <c r="J43" i="4"/>
  <c r="K43" i="4"/>
  <c r="J44" i="4"/>
  <c r="K44" i="4"/>
  <c r="F68" i="2"/>
  <c r="E68" i="2"/>
  <c r="G68" i="2"/>
  <c r="F44" i="8"/>
  <c r="G44" i="8" s="1"/>
  <c r="E44" i="8"/>
  <c r="F44" i="7"/>
  <c r="G44" i="7" s="1"/>
  <c r="E44" i="7"/>
  <c r="F44" i="6"/>
  <c r="G44" i="6" s="1"/>
  <c r="E44" i="6"/>
  <c r="F67" i="2"/>
  <c r="E67" i="2"/>
  <c r="G67" i="2"/>
  <c r="E43" i="8"/>
  <c r="F43" i="8"/>
  <c r="G43" i="8"/>
  <c r="F43" i="7"/>
  <c r="G43" i="7" s="1"/>
  <c r="E43" i="7"/>
  <c r="F43" i="6"/>
  <c r="E43" i="6"/>
  <c r="G43" i="6"/>
  <c r="J42" i="4"/>
  <c r="K42" i="4"/>
  <c r="F66" i="2"/>
  <c r="E66" i="2"/>
  <c r="G66" i="2"/>
  <c r="F42" i="8"/>
  <c r="G42" i="8" s="1"/>
  <c r="E42" i="8"/>
  <c r="F42" i="7"/>
  <c r="G42" i="7" s="1"/>
  <c r="E42" i="7"/>
  <c r="F42" i="6"/>
  <c r="E42" i="6"/>
  <c r="G42" i="6"/>
  <c r="J41" i="4"/>
  <c r="K41" i="4"/>
  <c r="F65" i="2"/>
  <c r="E65" i="2"/>
  <c r="G65" i="2"/>
  <c r="E41" i="8"/>
  <c r="G41" i="8" s="1"/>
  <c r="F41" i="8"/>
  <c r="F41" i="7"/>
  <c r="E41" i="7"/>
  <c r="G41" i="7" s="1"/>
  <c r="F41" i="6"/>
  <c r="E41" i="6"/>
  <c r="G41" i="6" s="1"/>
  <c r="K40" i="4"/>
  <c r="J40" i="4"/>
  <c r="F64" i="2"/>
  <c r="E64" i="2"/>
  <c r="F40" i="8"/>
  <c r="E40" i="8"/>
  <c r="G40" i="8"/>
  <c r="F40" i="7"/>
  <c r="E40" i="7"/>
  <c r="G40" i="7"/>
  <c r="F40" i="6"/>
  <c r="E40" i="6"/>
  <c r="G40" i="6"/>
  <c r="J39" i="4"/>
  <c r="K39" i="4"/>
  <c r="F63" i="2"/>
  <c r="E63" i="2"/>
  <c r="G63" i="2"/>
  <c r="F39" i="8"/>
  <c r="E39" i="8"/>
  <c r="F39" i="7"/>
  <c r="E39" i="7"/>
  <c r="F39" i="6"/>
  <c r="E39" i="6"/>
  <c r="J38" i="4"/>
  <c r="K38" i="4"/>
  <c r="F62" i="2"/>
  <c r="E62" i="2"/>
  <c r="G62" i="2"/>
  <c r="F38" i="8"/>
  <c r="E38" i="8"/>
  <c r="G38" i="8"/>
  <c r="F38" i="7"/>
  <c r="E38" i="7"/>
  <c r="G38" i="7"/>
  <c r="F38" i="6"/>
  <c r="E38" i="6"/>
  <c r="G38" i="6"/>
  <c r="J37" i="4"/>
  <c r="K37" i="4"/>
  <c r="F61" i="2"/>
  <c r="E61" i="2"/>
  <c r="G61" i="2"/>
  <c r="F37" i="8"/>
  <c r="E37" i="8"/>
  <c r="G37" i="8"/>
  <c r="F37" i="7"/>
  <c r="E37" i="7"/>
  <c r="G37" i="7"/>
  <c r="F37" i="6"/>
  <c r="E37" i="6"/>
  <c r="G37" i="6"/>
  <c r="J36" i="4"/>
  <c r="K36" i="4"/>
  <c r="F60" i="2"/>
  <c r="E60" i="2"/>
  <c r="G60" i="2"/>
  <c r="F36" i="8"/>
  <c r="E36" i="8"/>
  <c r="G36" i="8"/>
  <c r="E36" i="7"/>
  <c r="F36" i="7"/>
  <c r="G36" i="7"/>
  <c r="F36" i="6"/>
  <c r="E36" i="6"/>
  <c r="J35" i="4"/>
  <c r="K35" i="4"/>
  <c r="F59" i="2"/>
  <c r="E59" i="2"/>
  <c r="G59" i="2"/>
  <c r="F35" i="8"/>
  <c r="E35" i="8"/>
  <c r="G35" i="8"/>
  <c r="F35" i="7"/>
  <c r="E35" i="7"/>
  <c r="G35" i="7"/>
  <c r="F35" i="6"/>
  <c r="E35" i="6"/>
  <c r="G35" i="6"/>
  <c r="J34" i="4"/>
  <c r="K34" i="4"/>
  <c r="F58" i="2"/>
  <c r="E58" i="2"/>
  <c r="G58" i="2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E34" i="7"/>
  <c r="F34" i="7"/>
  <c r="F33" i="7"/>
  <c r="E33" i="7"/>
  <c r="F32" i="7"/>
  <c r="E32" i="7"/>
  <c r="G32" i="7"/>
  <c r="F31" i="7"/>
  <c r="E31" i="7"/>
  <c r="F30" i="7"/>
  <c r="E30" i="7"/>
  <c r="F29" i="7"/>
  <c r="E29" i="7"/>
  <c r="F28" i="7"/>
  <c r="E28" i="7"/>
  <c r="G28" i="7"/>
  <c r="F27" i="7"/>
  <c r="E27" i="7"/>
  <c r="F26" i="7"/>
  <c r="E26" i="7"/>
  <c r="F25" i="7"/>
  <c r="E25" i="7"/>
  <c r="F24" i="7"/>
  <c r="E24" i="7"/>
  <c r="G24" i="7"/>
  <c r="F23" i="7"/>
  <c r="E23" i="7"/>
  <c r="F22" i="7"/>
  <c r="E22" i="7"/>
  <c r="F21" i="7"/>
  <c r="E21" i="7"/>
  <c r="F20" i="7"/>
  <c r="E20" i="7"/>
  <c r="G20" i="7"/>
  <c r="F19" i="7"/>
  <c r="E19" i="7"/>
  <c r="F18" i="7"/>
  <c r="E18" i="7"/>
  <c r="F17" i="7"/>
  <c r="E17" i="7"/>
  <c r="F16" i="7"/>
  <c r="E16" i="7"/>
  <c r="G16" i="7"/>
  <c r="F15" i="7"/>
  <c r="E15" i="7"/>
  <c r="F14" i="7"/>
  <c r="E14" i="7"/>
  <c r="F13" i="7"/>
  <c r="E13" i="7"/>
  <c r="F12" i="7"/>
  <c r="E12" i="7"/>
  <c r="G12" i="7"/>
  <c r="F11" i="7"/>
  <c r="E11" i="7"/>
  <c r="F10" i="7"/>
  <c r="E10" i="7"/>
  <c r="F9" i="7"/>
  <c r="E9" i="7"/>
  <c r="F8" i="7"/>
  <c r="E8" i="7"/>
  <c r="G8" i="7"/>
  <c r="F7" i="7"/>
  <c r="E7" i="7"/>
  <c r="F6" i="7"/>
  <c r="E6" i="7"/>
  <c r="F5" i="7"/>
  <c r="E5" i="7"/>
  <c r="F34" i="6"/>
  <c r="E34" i="6"/>
  <c r="F33" i="6"/>
  <c r="E33" i="6"/>
  <c r="F32" i="6"/>
  <c r="E32" i="6"/>
  <c r="F31" i="6"/>
  <c r="E31" i="6"/>
  <c r="F30" i="6"/>
  <c r="E30" i="6"/>
  <c r="G30" i="6"/>
  <c r="F29" i="6"/>
  <c r="E29" i="6"/>
  <c r="G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G18" i="6"/>
  <c r="F17" i="6"/>
  <c r="E17" i="6"/>
  <c r="G17" i="6"/>
  <c r="F16" i="6"/>
  <c r="E16" i="6"/>
  <c r="F15" i="6"/>
  <c r="E15" i="6"/>
  <c r="F14" i="6"/>
  <c r="E14" i="6"/>
  <c r="F13" i="6"/>
  <c r="E13" i="6"/>
  <c r="G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57" i="2"/>
  <c r="E57" i="2"/>
  <c r="G57" i="2"/>
  <c r="J33" i="4"/>
  <c r="K33" i="4"/>
  <c r="J32" i="4"/>
  <c r="K32" i="4"/>
  <c r="F56" i="2"/>
  <c r="E56" i="2"/>
  <c r="G56" i="2"/>
  <c r="F55" i="2"/>
  <c r="E55" i="2"/>
  <c r="G55" i="2"/>
  <c r="F54" i="2"/>
  <c r="E54" i="2"/>
  <c r="G54" i="2"/>
  <c r="F53" i="2"/>
  <c r="E53" i="2"/>
  <c r="G53" i="2"/>
  <c r="J31" i="4"/>
  <c r="K31" i="4"/>
  <c r="K30" i="4"/>
  <c r="J30" i="4"/>
  <c r="K29" i="4"/>
  <c r="J29" i="4"/>
  <c r="F52" i="2"/>
  <c r="K28" i="4"/>
  <c r="J28" i="4"/>
  <c r="E52" i="2"/>
  <c r="F51" i="2"/>
  <c r="E51" i="2"/>
  <c r="G51" i="2"/>
  <c r="K27" i="4"/>
  <c r="J27" i="4"/>
  <c r="J25" i="4"/>
  <c r="K25" i="4"/>
  <c r="J26" i="4"/>
  <c r="K26" i="4"/>
  <c r="E49" i="2"/>
  <c r="F49" i="2"/>
  <c r="G49" i="2"/>
  <c r="E50" i="2"/>
  <c r="F50" i="2"/>
  <c r="G50" i="2"/>
  <c r="E47" i="2"/>
  <c r="F47" i="2"/>
  <c r="E48" i="2"/>
  <c r="F48" i="2"/>
  <c r="G48" i="2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E46" i="2"/>
  <c r="F46" i="2"/>
  <c r="F45" i="2"/>
  <c r="E45" i="2"/>
  <c r="G45" i="2"/>
  <c r="E43" i="2"/>
  <c r="F43" i="2"/>
  <c r="G43" i="2"/>
  <c r="E44" i="2"/>
  <c r="F44" i="2"/>
  <c r="G44" i="2"/>
  <c r="E40" i="2"/>
  <c r="F42" i="2"/>
  <c r="E42" i="2"/>
  <c r="G42" i="2"/>
  <c r="F41" i="2"/>
  <c r="E41" i="2"/>
  <c r="G41" i="2"/>
  <c r="F40" i="2"/>
  <c r="F39" i="2"/>
  <c r="E39" i="2"/>
  <c r="F38" i="2"/>
  <c r="E38" i="2"/>
  <c r="F37" i="2"/>
  <c r="E37" i="2"/>
  <c r="G37" i="2"/>
  <c r="F36" i="2"/>
  <c r="E36" i="2"/>
  <c r="F35" i="2"/>
  <c r="E35" i="2"/>
  <c r="F6" i="2"/>
  <c r="F34" i="2"/>
  <c r="E34" i="2"/>
  <c r="G34" i="2"/>
  <c r="F33" i="2"/>
  <c r="E33" i="2"/>
  <c r="F32" i="2"/>
  <c r="E32" i="2"/>
  <c r="F31" i="2"/>
  <c r="E31" i="2"/>
  <c r="F30" i="2"/>
  <c r="E30" i="2"/>
  <c r="G30" i="2"/>
  <c r="F29" i="2"/>
  <c r="E29" i="2"/>
  <c r="F28" i="2"/>
  <c r="E28" i="2"/>
  <c r="F27" i="2"/>
  <c r="E27" i="2"/>
  <c r="F26" i="2"/>
  <c r="E26" i="2"/>
  <c r="F25" i="2"/>
  <c r="E25" i="2"/>
  <c r="G25" i="2"/>
  <c r="F24" i="2"/>
  <c r="E24" i="2"/>
  <c r="F23" i="2"/>
  <c r="E23" i="2"/>
  <c r="G23" i="2"/>
  <c r="F22" i="2"/>
  <c r="E22" i="2"/>
  <c r="G22" i="2"/>
  <c r="F21" i="2"/>
  <c r="E21" i="2"/>
  <c r="F20" i="2"/>
  <c r="E20" i="2"/>
  <c r="G20" i="2"/>
  <c r="F19" i="2"/>
  <c r="E19" i="2"/>
  <c r="G19" i="2"/>
  <c r="F18" i="2"/>
  <c r="E18" i="2"/>
  <c r="F17" i="2"/>
  <c r="E17" i="2"/>
  <c r="G17" i="2"/>
  <c r="F16" i="2"/>
  <c r="E16" i="2"/>
  <c r="F15" i="2"/>
  <c r="E15" i="2"/>
  <c r="G15" i="2"/>
  <c r="F14" i="2"/>
  <c r="E14" i="2"/>
  <c r="G14" i="2"/>
  <c r="F13" i="2"/>
  <c r="E13" i="2"/>
  <c r="G13" i="2"/>
  <c r="F12" i="2"/>
  <c r="E12" i="2"/>
  <c r="G12" i="2"/>
  <c r="F11" i="2"/>
  <c r="E11" i="2"/>
  <c r="F10" i="2"/>
  <c r="E10" i="2"/>
  <c r="F9" i="2"/>
  <c r="E9" i="2"/>
  <c r="G9" i="2"/>
  <c r="F8" i="2"/>
  <c r="E8" i="2"/>
  <c r="G8" i="2"/>
  <c r="F7" i="2"/>
  <c r="E7" i="2"/>
  <c r="G7" i="2"/>
  <c r="E6" i="2"/>
  <c r="G6" i="2"/>
  <c r="G21" i="2"/>
  <c r="G10" i="2"/>
  <c r="G16" i="2"/>
  <c r="G26" i="2"/>
  <c r="G27" i="2"/>
  <c r="G18" i="2"/>
  <c r="G11" i="2"/>
  <c r="G24" i="2"/>
  <c r="G28" i="2"/>
  <c r="G32" i="2"/>
  <c r="G31" i="2"/>
  <c r="G29" i="2"/>
  <c r="G35" i="2"/>
  <c r="G39" i="2"/>
  <c r="G46" i="2"/>
  <c r="G33" i="2"/>
  <c r="G36" i="2"/>
  <c r="G38" i="2"/>
  <c r="G40" i="2"/>
  <c r="G47" i="2"/>
  <c r="G52" i="2"/>
  <c r="G6" i="8"/>
  <c r="G8" i="8"/>
  <c r="G10" i="8"/>
  <c r="G12" i="8"/>
  <c r="G14" i="8"/>
  <c r="G16" i="8"/>
  <c r="G18" i="8"/>
  <c r="G20" i="8"/>
  <c r="G22" i="8"/>
  <c r="G24" i="8"/>
  <c r="G26" i="8"/>
  <c r="G28" i="8"/>
  <c r="G30" i="8"/>
  <c r="G32" i="8"/>
  <c r="G34" i="8"/>
  <c r="G5" i="8"/>
  <c r="G7" i="8"/>
  <c r="G9" i="8"/>
  <c r="G11" i="8"/>
  <c r="G13" i="8"/>
  <c r="G15" i="8"/>
  <c r="G17" i="8"/>
  <c r="G19" i="8"/>
  <c r="G21" i="8"/>
  <c r="G23" i="8"/>
  <c r="G25" i="8"/>
  <c r="G27" i="8"/>
  <c r="G29" i="8"/>
  <c r="G31" i="8"/>
  <c r="G33" i="8"/>
  <c r="G7" i="7"/>
  <c r="G11" i="7"/>
  <c r="G15" i="7"/>
  <c r="G19" i="7"/>
  <c r="G23" i="7"/>
  <c r="G27" i="7"/>
  <c r="G31" i="7"/>
  <c r="G6" i="7"/>
  <c r="G10" i="7"/>
  <c r="G14" i="7"/>
  <c r="G18" i="7"/>
  <c r="G22" i="7"/>
  <c r="G26" i="7"/>
  <c r="G30" i="7"/>
  <c r="G34" i="7"/>
  <c r="G5" i="7"/>
  <c r="G9" i="7"/>
  <c r="G13" i="7"/>
  <c r="G17" i="7"/>
  <c r="G21" i="7"/>
  <c r="G25" i="7"/>
  <c r="G29" i="7"/>
  <c r="G33" i="7"/>
  <c r="G8" i="6"/>
  <c r="G12" i="6"/>
  <c r="G5" i="6"/>
  <c r="G19" i="6"/>
  <c r="G21" i="6"/>
  <c r="G24" i="6"/>
  <c r="G28" i="6"/>
  <c r="G9" i="6"/>
  <c r="G15" i="6"/>
  <c r="G25" i="6"/>
  <c r="G33" i="6"/>
  <c r="G14" i="6"/>
  <c r="G23" i="6"/>
  <c r="G32" i="6"/>
  <c r="G7" i="6"/>
  <c r="G16" i="6"/>
  <c r="G6" i="6"/>
  <c r="G11" i="6"/>
  <c r="G20" i="6"/>
  <c r="G22" i="6"/>
  <c r="G27" i="6"/>
  <c r="G34" i="6"/>
  <c r="G10" i="6"/>
  <c r="G26" i="6"/>
  <c r="G31" i="6"/>
  <c r="G36" i="6"/>
  <c r="G39" i="8"/>
  <c r="G39" i="7"/>
  <c r="G39" i="6"/>
  <c r="G64" i="2"/>
  <c r="F49" i="8"/>
  <c r="E49" i="7"/>
  <c r="G49" i="6"/>
  <c r="G72" i="2"/>
  <c r="G54" i="9" l="1"/>
  <c r="G53" i="9"/>
  <c r="G29" i="9"/>
  <c r="G21" i="9"/>
  <c r="G13" i="9"/>
  <c r="G44" i="9"/>
  <c r="G7" i="9"/>
  <c r="G8" i="9"/>
  <c r="G22" i="9"/>
  <c r="G17" i="9"/>
  <c r="G46" i="9"/>
  <c r="G14" i="9"/>
  <c r="G25" i="9"/>
  <c r="G36" i="9"/>
  <c r="G50" i="9"/>
  <c r="G42" i="9"/>
  <c r="G40" i="9"/>
  <c r="G32" i="9"/>
  <c r="G24" i="9"/>
  <c r="G16" i="9"/>
  <c r="G10" i="9"/>
  <c r="G48" i="9"/>
  <c r="G51" i="9"/>
  <c r="F19" i="9"/>
  <c r="G19" i="9" s="1"/>
  <c r="G30" i="9"/>
  <c r="G52" i="9"/>
  <c r="G9" i="9"/>
  <c r="G20" i="9"/>
  <c r="F27" i="9"/>
  <c r="G27" i="9" s="1"/>
  <c r="E35" i="9"/>
  <c r="G35" i="9" s="1"/>
  <c r="G12" i="9"/>
  <c r="G6" i="9"/>
  <c r="G28" i="9"/>
  <c r="E43" i="9"/>
  <c r="G43" i="9" s="1"/>
  <c r="G11" i="9"/>
  <c r="G37" i="9"/>
  <c r="G26" i="9"/>
  <c r="G38" i="9"/>
  <c r="G23" i="9"/>
  <c r="G33" i="9"/>
  <c r="F5" i="9"/>
  <c r="E5" i="9"/>
  <c r="G52" i="8"/>
  <c r="G74" i="2"/>
  <c r="G76" i="2"/>
  <c r="G5" i="9" l="1"/>
</calcChain>
</file>

<file path=xl/sharedStrings.xml><?xml version="1.0" encoding="utf-8"?>
<sst xmlns="http://schemas.openxmlformats.org/spreadsheetml/2006/main" count="75" uniqueCount="30">
  <si>
    <t>Mês</t>
  </si>
  <si>
    <t>n.d.</t>
  </si>
  <si>
    <t>Dívidas Negativadas (milhões)</t>
  </si>
  <si>
    <t>Dívidas Negativadas          (R$ bilhões)</t>
  </si>
  <si>
    <t>Ticket Médio                 (R$)</t>
  </si>
  <si>
    <t>Dívida Média                 (R$)</t>
  </si>
  <si>
    <t>Indicador Serasa Experian de Inadimplência das Empresas</t>
  </si>
  <si>
    <t>Dívida Média                 (por CNPJ)</t>
  </si>
  <si>
    <t>Empresas Inadimplentes (milhões)</t>
  </si>
  <si>
    <t>Indicador Serasa Experian de Inadimplência das Empresas - Setor da Empresa Negativada (%)</t>
  </si>
  <si>
    <t>Comércio</t>
  </si>
  <si>
    <t>Serviços</t>
  </si>
  <si>
    <t>Indústria</t>
  </si>
  <si>
    <t>Primário</t>
  </si>
  <si>
    <t>Outros</t>
  </si>
  <si>
    <t>Bancos / Cartões (A)</t>
  </si>
  <si>
    <t>Utilities (B)</t>
  </si>
  <si>
    <t>Telefonia (C)</t>
  </si>
  <si>
    <t>Varejo (D)</t>
  </si>
  <si>
    <t>Serviços (E)</t>
  </si>
  <si>
    <t>Financeiras (F)</t>
  </si>
  <si>
    <t>Securitizadoras (G)</t>
  </si>
  <si>
    <t>Outros (H)</t>
  </si>
  <si>
    <t>Total Financeiro (A) + (F)</t>
  </si>
  <si>
    <t>Total não Financeiro          (B) + (C) + (D) + (E) + (G) + (H)</t>
  </si>
  <si>
    <t>Indicador Serasa Experian de Inadimplência das Empresas - Participação dos Setores na Inadimplência Total (%)</t>
  </si>
  <si>
    <t>Grandes Empresas</t>
  </si>
  <si>
    <t>Médias Empresas</t>
  </si>
  <si>
    <t>Micro e Pequenas Empresas</t>
  </si>
  <si>
    <t>Micro, Pequenas e Médias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</si>
</sst>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R$&quot;#,##0.00;[Red]\-&quot;R$&quot;#,##0.00"/>
    <numFmt numFmtId="165" formatCode="_(* #,##0.00_);_(* \(#,##0.00\);_(* &quot;-&quot;??_);_(@_)"/>
    <numFmt numFmtId="166" formatCode="[$-416]mmm\-yy;@"/>
    <numFmt numFmtId="167" formatCode="0.000"/>
    <numFmt numFmtId="168" formatCode="0.0"/>
    <numFmt numFmtId="169" formatCode="0.0%"/>
    <numFmt numFmtId="170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6478D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8288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/>
    </xf>
    <xf numFmtId="168" fontId="4" fillId="2" borderId="2" xfId="1" applyNumberFormat="1" applyFont="1" applyFill="1" applyBorder="1" applyAlignment="1">
      <alignment horizontal="center"/>
    </xf>
    <xf numFmtId="0" fontId="4" fillId="2" borderId="0" xfId="0" applyFont="1" applyFill="1"/>
    <xf numFmtId="166" fontId="4" fillId="2" borderId="4" xfId="0" applyNumberFormat="1" applyFont="1" applyFill="1" applyBorder="1" applyAlignment="1">
      <alignment horizontal="center"/>
    </xf>
    <xf numFmtId="168" fontId="4" fillId="2" borderId="5" xfId="1" applyNumberFormat="1" applyFont="1" applyFill="1" applyBorder="1" applyAlignment="1">
      <alignment horizontal="center"/>
    </xf>
    <xf numFmtId="168" fontId="4" fillId="2" borderId="5" xfId="1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/>
    </xf>
    <xf numFmtId="168" fontId="4" fillId="2" borderId="7" xfId="1" applyNumberFormat="1" applyFont="1" applyFill="1" applyBorder="1" applyAlignment="1">
      <alignment horizontal="center"/>
    </xf>
    <xf numFmtId="3" fontId="4" fillId="2" borderId="0" xfId="0" applyNumberFormat="1" applyFont="1" applyFill="1"/>
    <xf numFmtId="17" fontId="4" fillId="2" borderId="0" xfId="0" applyNumberFormat="1" applyFont="1" applyFill="1"/>
    <xf numFmtId="164" fontId="4" fillId="2" borderId="0" xfId="0" applyNumberFormat="1" applyFont="1" applyFill="1"/>
    <xf numFmtId="4" fontId="4" fillId="2" borderId="0" xfId="0" applyNumberFormat="1" applyFont="1" applyFill="1"/>
    <xf numFmtId="0" fontId="4" fillId="2" borderId="0" xfId="0" applyFont="1" applyFill="1" applyAlignment="1">
      <alignment horizontal="center"/>
    </xf>
    <xf numFmtId="16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7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169" fontId="4" fillId="2" borderId="2" xfId="1" applyNumberFormat="1" applyFont="1" applyFill="1" applyBorder="1" applyAlignment="1">
      <alignment horizontal="center"/>
    </xf>
    <xf numFmtId="169" fontId="4" fillId="2" borderId="5" xfId="1" applyNumberFormat="1" applyFont="1" applyFill="1" applyBorder="1" applyAlignment="1">
      <alignment horizontal="center"/>
    </xf>
    <xf numFmtId="169" fontId="4" fillId="2" borderId="7" xfId="1" applyNumberFormat="1" applyFont="1" applyFill="1" applyBorder="1" applyAlignment="1">
      <alignment horizontal="center"/>
    </xf>
    <xf numFmtId="170" fontId="4" fillId="2" borderId="0" xfId="2" applyNumberFormat="1" applyFont="1" applyFill="1"/>
    <xf numFmtId="167" fontId="4" fillId="2" borderId="2" xfId="1" applyNumberFormat="1" applyFont="1" applyFill="1" applyBorder="1" applyAlignment="1">
      <alignment horizontal="center"/>
    </xf>
    <xf numFmtId="167" fontId="4" fillId="2" borderId="5" xfId="1" applyNumberFormat="1" applyFont="1" applyFill="1" applyBorder="1" applyAlignment="1">
      <alignment horizontal="center"/>
    </xf>
    <xf numFmtId="167" fontId="4" fillId="2" borderId="7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501650</xdr:rowOff>
    </xdr:to>
    <xdr:pic>
      <xdr:nvPicPr>
        <xdr:cNvPr id="1026" name="Imagem 2">
          <a:extLst>
            <a:ext uri="{FF2B5EF4-FFF2-40B4-BE49-F238E27FC236}">
              <a16:creationId xmlns:a16="http://schemas.microsoft.com/office/drawing/2014/main" id="{09D0E832-9FD0-4A83-B784-C389957F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514350</xdr:rowOff>
    </xdr:to>
    <xdr:pic>
      <xdr:nvPicPr>
        <xdr:cNvPr id="2050" name="Imagem 2">
          <a:extLst>
            <a:ext uri="{FF2B5EF4-FFF2-40B4-BE49-F238E27FC236}">
              <a16:creationId xmlns:a16="http://schemas.microsoft.com/office/drawing/2014/main" id="{B60ED96F-D490-4B83-9B89-4103D106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514350</xdr:rowOff>
    </xdr:to>
    <xdr:pic>
      <xdr:nvPicPr>
        <xdr:cNvPr id="3074" name="Imagem 1">
          <a:extLst>
            <a:ext uri="{FF2B5EF4-FFF2-40B4-BE49-F238E27FC236}">
              <a16:creationId xmlns:a16="http://schemas.microsoft.com/office/drawing/2014/main" id="{E9D3A754-1B81-4E1D-9D47-612A9A43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514350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C94381E-8B6F-44E8-8914-DC9CCA9B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0</xdr:colOff>
      <xdr:row>0</xdr:row>
      <xdr:rowOff>514350</xdr:rowOff>
    </xdr:to>
    <xdr:pic>
      <xdr:nvPicPr>
        <xdr:cNvPr id="4097" name="Imagem 1">
          <a:extLst>
            <a:ext uri="{FF2B5EF4-FFF2-40B4-BE49-F238E27FC236}">
              <a16:creationId xmlns:a16="http://schemas.microsoft.com/office/drawing/2014/main" id="{86F11F4C-5814-4936-BEA7-E8150C3E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514350</xdr:rowOff>
    </xdr:to>
    <xdr:pic>
      <xdr:nvPicPr>
        <xdr:cNvPr id="5121" name="Imagem 1">
          <a:extLst>
            <a:ext uri="{FF2B5EF4-FFF2-40B4-BE49-F238E27FC236}">
              <a16:creationId xmlns:a16="http://schemas.microsoft.com/office/drawing/2014/main" id="{A001F742-1EFB-44CF-B63F-3935AFBA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514350</xdr:rowOff>
    </xdr:to>
    <xdr:pic>
      <xdr:nvPicPr>
        <xdr:cNvPr id="6145" name="Imagem 1">
          <a:extLst>
            <a:ext uri="{FF2B5EF4-FFF2-40B4-BE49-F238E27FC236}">
              <a16:creationId xmlns:a16="http://schemas.microsoft.com/office/drawing/2014/main" id="{5CAAB33B-F7D4-422A-95F1-03D43ED2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"/>
  <sheetViews>
    <sheetView tabSelected="1" workbookViewId="0">
      <pane xSplit="1" ySplit="3" topLeftCell="B76" activePane="bottomRight" state="frozen"/>
      <selection pane="topRight" activeCell="B1" sqref="B1"/>
      <selection pane="bottomLeft" activeCell="A5" sqref="A5"/>
      <selection pane="bottomRight" activeCell="K79" sqref="K79"/>
    </sheetView>
  </sheetViews>
  <sheetFormatPr defaultColWidth="9.1796875" defaultRowHeight="14.5" x14ac:dyDescent="0.35"/>
  <cols>
    <col min="1" max="7" width="16.26953125" style="1" customWidth="1"/>
    <col min="8" max="16384" width="9.1796875" style="1"/>
  </cols>
  <sheetData>
    <row r="1" spans="1:14" ht="45.5" customHeight="1" x14ac:dyDescent="0.35"/>
    <row r="2" spans="1:14" ht="15" thickBot="1" x14ac:dyDescent="0.4">
      <c r="A2" s="29" t="s">
        <v>6</v>
      </c>
      <c r="B2" s="29"/>
      <c r="C2" s="29"/>
      <c r="D2" s="29"/>
      <c r="E2" s="29"/>
      <c r="F2" s="29"/>
      <c r="G2" s="29"/>
    </row>
    <row r="3" spans="1:14" ht="51" customHeight="1" thickBot="1" x14ac:dyDescent="0.4">
      <c r="A3" s="2" t="s">
        <v>0</v>
      </c>
      <c r="B3" s="3" t="s">
        <v>8</v>
      </c>
      <c r="C3" s="3" t="s">
        <v>2</v>
      </c>
      <c r="D3" s="3" t="s">
        <v>3</v>
      </c>
      <c r="E3" s="3" t="s">
        <v>7</v>
      </c>
      <c r="F3" s="3" t="s">
        <v>5</v>
      </c>
      <c r="G3" s="3" t="s">
        <v>4</v>
      </c>
    </row>
    <row r="4" spans="1:14" x14ac:dyDescent="0.35">
      <c r="A4" s="4">
        <v>42370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16"/>
      <c r="I4" s="16"/>
      <c r="J4" s="16"/>
      <c r="K4" s="16"/>
      <c r="L4" s="16"/>
      <c r="M4" s="16"/>
      <c r="N4" s="16"/>
    </row>
    <row r="5" spans="1:14" x14ac:dyDescent="0.35">
      <c r="A5" s="7">
        <v>42401</v>
      </c>
      <c r="B5" s="8" t="s">
        <v>1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16"/>
      <c r="I5" s="16"/>
      <c r="J5" s="16"/>
      <c r="K5" s="16"/>
      <c r="L5" s="16"/>
      <c r="M5" s="16"/>
      <c r="N5" s="16"/>
    </row>
    <row r="6" spans="1:14" x14ac:dyDescent="0.35">
      <c r="A6" s="7">
        <v>42430</v>
      </c>
      <c r="B6" s="8">
        <v>4.1909799122815423</v>
      </c>
      <c r="C6" s="8">
        <v>45.798087994760529</v>
      </c>
      <c r="D6" s="8">
        <v>77.88410672945308</v>
      </c>
      <c r="E6" s="8">
        <f>C6/B6</f>
        <v>10.927775592660463</v>
      </c>
      <c r="F6" s="8">
        <f>1000*D6/B6</f>
        <v>18583.746130878848</v>
      </c>
      <c r="G6" s="8">
        <f>F6/E6</f>
        <v>1700.5973423686009</v>
      </c>
      <c r="H6" s="16"/>
      <c r="I6" s="16"/>
      <c r="J6" s="16"/>
      <c r="K6" s="16"/>
      <c r="L6" s="16"/>
      <c r="M6" s="16"/>
      <c r="N6" s="16"/>
    </row>
    <row r="7" spans="1:14" x14ac:dyDescent="0.35">
      <c r="A7" s="7">
        <v>42461</v>
      </c>
      <c r="B7" s="8">
        <v>4.2408761074379919</v>
      </c>
      <c r="C7" s="8">
        <v>46.066349874282309</v>
      </c>
      <c r="D7" s="8">
        <v>78.808881363507851</v>
      </c>
      <c r="E7" s="8">
        <f t="shared" ref="E7:E34" si="0">C7/B7</f>
        <v>10.86246065842089</v>
      </c>
      <c r="F7" s="8">
        <f t="shared" ref="F7:F34" si="1">1000*D7/B7</f>
        <v>18583.160499616213</v>
      </c>
      <c r="G7" s="8">
        <f t="shared" ref="G7:G34" si="2">F7/E7</f>
        <v>1710.7689577876645</v>
      </c>
      <c r="H7" s="16"/>
      <c r="I7" s="16"/>
      <c r="J7" s="16"/>
      <c r="K7" s="16"/>
      <c r="L7" s="16"/>
      <c r="M7" s="16"/>
      <c r="N7" s="16"/>
    </row>
    <row r="8" spans="1:14" x14ac:dyDescent="0.35">
      <c r="A8" s="7">
        <v>42491</v>
      </c>
      <c r="B8" s="8">
        <v>4.2626667482843663</v>
      </c>
      <c r="C8" s="8">
        <v>46.208228402370054</v>
      </c>
      <c r="D8" s="8">
        <v>79.261250610785311</v>
      </c>
      <c r="E8" s="8">
        <f t="shared" si="0"/>
        <v>10.840216026966662</v>
      </c>
      <c r="F8" s="8">
        <f t="shared" si="1"/>
        <v>18594.287400648034</v>
      </c>
      <c r="G8" s="8">
        <f t="shared" si="2"/>
        <v>1715.3059823154776</v>
      </c>
      <c r="H8" s="16"/>
      <c r="I8" s="16"/>
      <c r="J8" s="16"/>
      <c r="K8" s="16"/>
      <c r="L8" s="16"/>
      <c r="M8" s="16"/>
      <c r="N8" s="16"/>
    </row>
    <row r="9" spans="1:14" x14ac:dyDescent="0.35">
      <c r="A9" s="7">
        <v>42522</v>
      </c>
      <c r="B9" s="8">
        <v>4.2915986249601357</v>
      </c>
      <c r="C9" s="8">
        <v>46.540090721648887</v>
      </c>
      <c r="D9" s="8">
        <v>79.918079911205368</v>
      </c>
      <c r="E9" s="8">
        <f t="shared" si="0"/>
        <v>10.844464915933557</v>
      </c>
      <c r="F9" s="8">
        <f t="shared" si="1"/>
        <v>18621.983762973108</v>
      </c>
      <c r="G9" s="8">
        <f t="shared" si="2"/>
        <v>1717.1878840801262</v>
      </c>
      <c r="H9" s="16"/>
      <c r="I9" s="16"/>
      <c r="J9" s="16"/>
      <c r="K9" s="16"/>
      <c r="L9" s="16"/>
      <c r="M9" s="16"/>
      <c r="N9" s="16"/>
    </row>
    <row r="10" spans="1:14" x14ac:dyDescent="0.35">
      <c r="A10" s="7">
        <v>42552</v>
      </c>
      <c r="B10" s="8">
        <v>4.3177703152721767</v>
      </c>
      <c r="C10" s="8">
        <v>46.741747948523901</v>
      </c>
      <c r="D10" s="8">
        <v>80.591955616140538</v>
      </c>
      <c r="E10" s="8">
        <f t="shared" si="0"/>
        <v>10.825436402486702</v>
      </c>
      <c r="F10" s="8">
        <f t="shared" si="1"/>
        <v>18665.178953841667</v>
      </c>
      <c r="G10" s="8">
        <f t="shared" si="2"/>
        <v>1724.1964443626591</v>
      </c>
      <c r="H10" s="16"/>
      <c r="I10" s="16"/>
      <c r="J10" s="16"/>
      <c r="K10" s="16"/>
      <c r="L10" s="16"/>
      <c r="M10" s="16"/>
      <c r="N10" s="16"/>
    </row>
    <row r="11" spans="1:14" x14ac:dyDescent="0.35">
      <c r="A11" s="7">
        <v>42583</v>
      </c>
      <c r="B11" s="8">
        <v>4.3646539971886611</v>
      </c>
      <c r="C11" s="8">
        <v>47.000582566535513</v>
      </c>
      <c r="D11" s="8">
        <v>81.510176706024751</v>
      </c>
      <c r="E11" s="8">
        <f t="shared" si="0"/>
        <v>10.768455551530383</v>
      </c>
      <c r="F11" s="8">
        <f t="shared" si="1"/>
        <v>18675.060327468495</v>
      </c>
      <c r="G11" s="8">
        <f t="shared" si="2"/>
        <v>1734.2375829200917</v>
      </c>
      <c r="H11" s="16"/>
      <c r="I11" s="16"/>
      <c r="J11" s="16"/>
      <c r="K11" s="16"/>
      <c r="L11" s="16"/>
      <c r="M11" s="16"/>
      <c r="N11" s="16"/>
    </row>
    <row r="12" spans="1:14" x14ac:dyDescent="0.35">
      <c r="A12" s="7">
        <v>42614</v>
      </c>
      <c r="B12" s="9">
        <v>4.4307934942329812</v>
      </c>
      <c r="C12" s="9">
        <v>47.086797076856548</v>
      </c>
      <c r="D12" s="9">
        <v>81.785532640033864</v>
      </c>
      <c r="E12" s="9">
        <f t="shared" si="0"/>
        <v>10.627170311174204</v>
      </c>
      <c r="F12" s="9">
        <f t="shared" si="1"/>
        <v>18458.439271991356</v>
      </c>
      <c r="G12" s="9">
        <f t="shared" si="2"/>
        <v>1736.9100834474034</v>
      </c>
      <c r="H12" s="16"/>
      <c r="I12" s="16"/>
      <c r="J12" s="16"/>
      <c r="K12" s="16"/>
      <c r="L12" s="16"/>
      <c r="M12" s="16"/>
      <c r="N12" s="16"/>
    </row>
    <row r="13" spans="1:14" x14ac:dyDescent="0.35">
      <c r="A13" s="7">
        <v>42644</v>
      </c>
      <c r="B13" s="8">
        <v>4.4821083057585067</v>
      </c>
      <c r="C13" s="8">
        <v>47.214793851954703</v>
      </c>
      <c r="D13" s="8">
        <v>82.398235106804307</v>
      </c>
      <c r="E13" s="8">
        <f t="shared" si="0"/>
        <v>10.534059114835367</v>
      </c>
      <c r="F13" s="8">
        <f t="shared" si="1"/>
        <v>18383.811698825084</v>
      </c>
      <c r="G13" s="8">
        <f t="shared" si="2"/>
        <v>1745.1783304438384</v>
      </c>
      <c r="H13" s="16"/>
      <c r="I13" s="16"/>
      <c r="J13" s="16"/>
      <c r="K13" s="16"/>
      <c r="L13" s="16"/>
      <c r="M13" s="16"/>
      <c r="N13" s="16"/>
    </row>
    <row r="14" spans="1:14" x14ac:dyDescent="0.35">
      <c r="A14" s="7">
        <v>42675</v>
      </c>
      <c r="B14" s="8">
        <v>4.56391325688252</v>
      </c>
      <c r="C14" s="8">
        <v>47.600967256642789</v>
      </c>
      <c r="D14" s="8">
        <v>83.405274175694629</v>
      </c>
      <c r="E14" s="8">
        <f t="shared" si="0"/>
        <v>10.429858013812835</v>
      </c>
      <c r="F14" s="8">
        <f t="shared" si="1"/>
        <v>18274.94728343422</v>
      </c>
      <c r="G14" s="8">
        <f t="shared" si="2"/>
        <v>1752.1760372223382</v>
      </c>
      <c r="H14" s="16"/>
      <c r="I14" s="16"/>
      <c r="J14" s="16"/>
      <c r="K14" s="16"/>
      <c r="L14" s="16"/>
      <c r="M14" s="16"/>
      <c r="N14" s="16"/>
    </row>
    <row r="15" spans="1:14" ht="15" thickBot="1" x14ac:dyDescent="0.4">
      <c r="A15" s="7">
        <v>42705</v>
      </c>
      <c r="B15" s="8">
        <v>4.6138393075090605</v>
      </c>
      <c r="C15" s="8">
        <v>47.691565051477063</v>
      </c>
      <c r="D15" s="8">
        <v>83.565899395176459</v>
      </c>
      <c r="E15" s="8">
        <f t="shared" si="0"/>
        <v>10.33663330533828</v>
      </c>
      <c r="F15" s="8">
        <f t="shared" si="1"/>
        <v>18112.009072178193</v>
      </c>
      <c r="G15" s="8">
        <f t="shared" si="2"/>
        <v>1752.2154977505468</v>
      </c>
      <c r="H15" s="16"/>
      <c r="I15" s="16"/>
      <c r="J15" s="16"/>
      <c r="K15" s="16"/>
      <c r="L15" s="16"/>
      <c r="M15" s="16"/>
      <c r="N15" s="16"/>
    </row>
    <row r="16" spans="1:14" x14ac:dyDescent="0.35">
      <c r="A16" s="4">
        <v>42736</v>
      </c>
      <c r="B16" s="5">
        <v>4.685756319555475</v>
      </c>
      <c r="C16" s="5">
        <v>47.87135452890201</v>
      </c>
      <c r="D16" s="5">
        <v>84.424881565937724</v>
      </c>
      <c r="E16" s="5">
        <f t="shared" si="0"/>
        <v>10.216355965656241</v>
      </c>
      <c r="F16" s="5">
        <f t="shared" si="1"/>
        <v>18017.343585196697</v>
      </c>
      <c r="G16" s="5">
        <f t="shared" si="2"/>
        <v>1763.5782901226821</v>
      </c>
      <c r="H16" s="16"/>
      <c r="I16" s="16"/>
      <c r="J16" s="16"/>
      <c r="K16" s="16"/>
      <c r="L16" s="16"/>
      <c r="M16" s="16"/>
      <c r="N16" s="16"/>
    </row>
    <row r="17" spans="1:14" x14ac:dyDescent="0.35">
      <c r="A17" s="7">
        <v>42767</v>
      </c>
      <c r="B17" s="8">
        <v>4.733486548510939</v>
      </c>
      <c r="C17" s="8">
        <v>48.010973362505965</v>
      </c>
      <c r="D17" s="8">
        <v>85.05653579085363</v>
      </c>
      <c r="E17" s="8">
        <f t="shared" si="0"/>
        <v>10.142835068921716</v>
      </c>
      <c r="F17" s="8">
        <f t="shared" si="1"/>
        <v>17969.109010695451</v>
      </c>
      <c r="G17" s="8">
        <f t="shared" si="2"/>
        <v>1771.6061523817862</v>
      </c>
      <c r="H17" s="16"/>
      <c r="I17" s="16"/>
      <c r="J17" s="16"/>
      <c r="K17" s="16"/>
      <c r="L17" s="16"/>
      <c r="M17" s="16"/>
      <c r="N17" s="16"/>
    </row>
    <row r="18" spans="1:14" x14ac:dyDescent="0.35">
      <c r="A18" s="7">
        <v>42795</v>
      </c>
      <c r="B18" s="8">
        <v>4.7757041093763899</v>
      </c>
      <c r="C18" s="8">
        <v>49.003455155804517</v>
      </c>
      <c r="D18" s="8">
        <v>87.214935350028284</v>
      </c>
      <c r="E18" s="8">
        <f t="shared" si="0"/>
        <v>10.260990637923625</v>
      </c>
      <c r="F18" s="8">
        <f t="shared" si="1"/>
        <v>18262.21502684696</v>
      </c>
      <c r="G18" s="8">
        <f t="shared" si="2"/>
        <v>1779.7711421109368</v>
      </c>
      <c r="H18" s="16"/>
      <c r="I18" s="16"/>
      <c r="J18" s="16"/>
      <c r="K18" s="16"/>
      <c r="L18" s="16"/>
      <c r="M18" s="16"/>
      <c r="N18" s="16"/>
    </row>
    <row r="19" spans="1:14" x14ac:dyDescent="0.35">
      <c r="A19" s="7">
        <v>42826</v>
      </c>
      <c r="B19" s="8">
        <v>4.8081223344948301</v>
      </c>
      <c r="C19" s="8">
        <v>49.077733035072946</v>
      </c>
      <c r="D19" s="8">
        <v>87.782583116281401</v>
      </c>
      <c r="E19" s="8">
        <f t="shared" si="0"/>
        <v>10.207255477460588</v>
      </c>
      <c r="F19" s="8">
        <f t="shared" si="1"/>
        <v>18257.144267421048</v>
      </c>
      <c r="G19" s="8">
        <f t="shared" si="2"/>
        <v>1788.6438041779229</v>
      </c>
      <c r="H19" s="16"/>
      <c r="I19" s="16"/>
      <c r="J19" s="16"/>
      <c r="K19" s="16"/>
      <c r="L19" s="16"/>
      <c r="M19" s="16"/>
      <c r="N19" s="16"/>
    </row>
    <row r="20" spans="1:14" x14ac:dyDescent="0.35">
      <c r="A20" s="7">
        <v>42856</v>
      </c>
      <c r="B20" s="8">
        <v>4.8635658686097845</v>
      </c>
      <c r="C20" s="8">
        <v>49.377804598690275</v>
      </c>
      <c r="D20" s="8">
        <v>89.268084249809888</v>
      </c>
      <c r="E20" s="8">
        <f t="shared" si="0"/>
        <v>10.152592960112324</v>
      </c>
      <c r="F20" s="8">
        <f t="shared" si="1"/>
        <v>18354.451581700596</v>
      </c>
      <c r="G20" s="8">
        <f t="shared" si="2"/>
        <v>1807.8585100192502</v>
      </c>
      <c r="H20" s="16"/>
      <c r="I20" s="16"/>
      <c r="J20" s="16"/>
      <c r="K20" s="16"/>
      <c r="L20" s="16"/>
      <c r="M20" s="16"/>
      <c r="N20" s="16"/>
    </row>
    <row r="21" spans="1:14" x14ac:dyDescent="0.35">
      <c r="A21" s="7">
        <v>42887</v>
      </c>
      <c r="B21" s="8">
        <v>4.8926229456439918</v>
      </c>
      <c r="C21" s="8">
        <v>49.489136239639706</v>
      </c>
      <c r="D21" s="8">
        <v>89.872360360676126</v>
      </c>
      <c r="E21" s="8">
        <f t="shared" si="0"/>
        <v>10.115052148807207</v>
      </c>
      <c r="F21" s="8">
        <f t="shared" si="1"/>
        <v>18368.952882561989</v>
      </c>
      <c r="G21" s="8">
        <f t="shared" si="2"/>
        <v>1816.0017973538677</v>
      </c>
      <c r="H21" s="16"/>
      <c r="I21" s="16"/>
      <c r="J21" s="16"/>
      <c r="K21" s="16"/>
      <c r="L21" s="16"/>
      <c r="M21" s="16"/>
      <c r="N21" s="16"/>
    </row>
    <row r="22" spans="1:14" x14ac:dyDescent="0.35">
      <c r="A22" s="7">
        <v>42917</v>
      </c>
      <c r="B22" s="8">
        <v>4.9262681342751291</v>
      </c>
      <c r="C22" s="8">
        <v>49.529200523688431</v>
      </c>
      <c r="D22" s="8">
        <v>90.695552788363955</v>
      </c>
      <c r="E22" s="8">
        <f t="shared" si="0"/>
        <v>10.05410163914603</v>
      </c>
      <c r="F22" s="8">
        <f t="shared" si="1"/>
        <v>18410.600137117643</v>
      </c>
      <c r="G22" s="8">
        <f t="shared" si="2"/>
        <v>1831.1531748829022</v>
      </c>
      <c r="H22" s="16"/>
      <c r="I22" s="16"/>
      <c r="J22" s="16"/>
      <c r="K22" s="16"/>
      <c r="L22" s="16"/>
      <c r="M22" s="16"/>
      <c r="N22" s="16"/>
    </row>
    <row r="23" spans="1:14" x14ac:dyDescent="0.35">
      <c r="A23" s="7">
        <v>42948</v>
      </c>
      <c r="B23" s="8">
        <v>4.9527557147223078</v>
      </c>
      <c r="C23" s="8">
        <v>49.538976609197491</v>
      </c>
      <c r="D23" s="8">
        <v>91.271352582489371</v>
      </c>
      <c r="E23" s="8">
        <f t="shared" si="0"/>
        <v>10.002305678420695</v>
      </c>
      <c r="F23" s="8">
        <f t="shared" si="1"/>
        <v>18428.397813197374</v>
      </c>
      <c r="G23" s="8">
        <f t="shared" si="2"/>
        <v>1842.4149796736774</v>
      </c>
      <c r="H23" s="16"/>
      <c r="I23" s="16"/>
      <c r="J23" s="16"/>
      <c r="K23" s="16"/>
      <c r="L23" s="16"/>
      <c r="M23" s="16"/>
      <c r="N23" s="16"/>
    </row>
    <row r="24" spans="1:14" x14ac:dyDescent="0.35">
      <c r="A24" s="7">
        <v>42979</v>
      </c>
      <c r="B24" s="8">
        <v>4.998421100843216</v>
      </c>
      <c r="C24" s="8">
        <v>49.743333391309427</v>
      </c>
      <c r="D24" s="8">
        <v>91.492328045554089</v>
      </c>
      <c r="E24" s="8">
        <f t="shared" si="0"/>
        <v>9.9518092589113589</v>
      </c>
      <c r="F24" s="8">
        <f t="shared" si="1"/>
        <v>18304.245720737628</v>
      </c>
      <c r="G24" s="8">
        <f t="shared" si="2"/>
        <v>1839.288238402185</v>
      </c>
      <c r="H24" s="16"/>
      <c r="I24" s="16"/>
      <c r="J24" s="16"/>
      <c r="K24" s="16"/>
      <c r="L24" s="16"/>
      <c r="M24" s="16"/>
      <c r="N24" s="16"/>
    </row>
    <row r="25" spans="1:14" x14ac:dyDescent="0.35">
      <c r="A25" s="7">
        <v>43009</v>
      </c>
      <c r="B25" s="8">
        <v>5.0489153684811292</v>
      </c>
      <c r="C25" s="8">
        <v>49.805953157911979</v>
      </c>
      <c r="D25" s="8">
        <v>91.634294949457413</v>
      </c>
      <c r="E25" s="8">
        <f t="shared" si="0"/>
        <v>9.8646837039170183</v>
      </c>
      <c r="F25" s="8">
        <f t="shared" si="1"/>
        <v>18149.303020902855</v>
      </c>
      <c r="G25" s="8">
        <f t="shared" si="2"/>
        <v>1839.8261480696256</v>
      </c>
      <c r="H25" s="16"/>
      <c r="I25" s="16"/>
      <c r="J25" s="16"/>
      <c r="K25" s="16"/>
      <c r="L25" s="16"/>
      <c r="M25" s="16"/>
      <c r="N25" s="16"/>
    </row>
    <row r="26" spans="1:14" x14ac:dyDescent="0.35">
      <c r="A26" s="7">
        <v>43040</v>
      </c>
      <c r="B26" s="8">
        <v>5.0771047107233906</v>
      </c>
      <c r="C26" s="8">
        <v>49.914248137227617</v>
      </c>
      <c r="D26" s="8">
        <v>91.931841781581866</v>
      </c>
      <c r="E26" s="8">
        <f t="shared" si="0"/>
        <v>9.8312426040383532</v>
      </c>
      <c r="F26" s="8">
        <f t="shared" si="1"/>
        <v>18107.139210151003</v>
      </c>
      <c r="G26" s="8">
        <f t="shared" si="2"/>
        <v>1841.7955836745582</v>
      </c>
      <c r="H26" s="16"/>
      <c r="I26" s="16"/>
      <c r="J26" s="16"/>
      <c r="K26" s="16"/>
      <c r="L26" s="16"/>
      <c r="M26" s="16"/>
      <c r="N26" s="16"/>
    </row>
    <row r="27" spans="1:14" ht="15" thickBot="1" x14ac:dyDescent="0.4">
      <c r="A27" s="10">
        <v>43070</v>
      </c>
      <c r="B27" s="11">
        <v>5.1122792698868373</v>
      </c>
      <c r="C27" s="11">
        <v>49.977995497687047</v>
      </c>
      <c r="D27" s="11">
        <v>92.087487974772884</v>
      </c>
      <c r="E27" s="11">
        <f t="shared" si="0"/>
        <v>9.7760691189300637</v>
      </c>
      <c r="F27" s="11">
        <f t="shared" si="1"/>
        <v>18013.00029073163</v>
      </c>
      <c r="G27" s="11">
        <f t="shared" si="2"/>
        <v>1842.5606520980748</v>
      </c>
      <c r="H27" s="16"/>
      <c r="I27" s="16"/>
      <c r="J27" s="16"/>
      <c r="K27" s="16"/>
      <c r="L27" s="16"/>
      <c r="M27" s="16"/>
      <c r="N27" s="16"/>
    </row>
    <row r="28" spans="1:14" x14ac:dyDescent="0.35">
      <c r="A28" s="4">
        <v>43101</v>
      </c>
      <c r="B28" s="5">
        <v>5.1577270000000004</v>
      </c>
      <c r="C28" s="5">
        <v>50.151544000000001</v>
      </c>
      <c r="D28" s="5">
        <v>92.722752704000001</v>
      </c>
      <c r="E28" s="5">
        <f t="shared" si="0"/>
        <v>9.7235747452317653</v>
      </c>
      <c r="F28" s="5">
        <f t="shared" si="1"/>
        <v>17977.444851966768</v>
      </c>
      <c r="G28" s="5">
        <f t="shared" si="2"/>
        <v>1848.8514073265621</v>
      </c>
      <c r="H28" s="16"/>
      <c r="I28" s="16"/>
      <c r="J28" s="16"/>
      <c r="K28" s="16"/>
      <c r="L28" s="16"/>
      <c r="M28" s="16"/>
      <c r="N28" s="16"/>
    </row>
    <row r="29" spans="1:14" x14ac:dyDescent="0.35">
      <c r="A29" s="7">
        <v>43132</v>
      </c>
      <c r="B29" s="8">
        <v>5.1917809999999998</v>
      </c>
      <c r="C29" s="8">
        <v>50.477041999999997</v>
      </c>
      <c r="D29" s="8">
        <v>93.076361717500006</v>
      </c>
      <c r="E29" s="8">
        <f t="shared" si="0"/>
        <v>9.722490605824861</v>
      </c>
      <c r="F29" s="8">
        <f t="shared" si="1"/>
        <v>17927.636338570523</v>
      </c>
      <c r="G29" s="8">
        <f t="shared" si="2"/>
        <v>1843.9345498395091</v>
      </c>
      <c r="H29" s="16"/>
      <c r="I29" s="16"/>
      <c r="J29" s="16"/>
      <c r="K29" s="16"/>
      <c r="L29" s="16"/>
      <c r="M29" s="16"/>
      <c r="N29" s="16"/>
    </row>
    <row r="30" spans="1:14" x14ac:dyDescent="0.35">
      <c r="A30" s="7">
        <v>43160</v>
      </c>
      <c r="B30" s="8">
        <v>5.2342240000000002</v>
      </c>
      <c r="C30" s="8">
        <v>50.823521</v>
      </c>
      <c r="D30" s="8">
        <v>93.811374035</v>
      </c>
      <c r="E30" s="8">
        <f t="shared" si="0"/>
        <v>9.7098482984297192</v>
      </c>
      <c r="F30" s="8">
        <f t="shared" si="1"/>
        <v>17922.689979450632</v>
      </c>
      <c r="G30" s="8">
        <f t="shared" si="2"/>
        <v>1845.8259520232768</v>
      </c>
      <c r="H30" s="16"/>
      <c r="I30" s="16"/>
      <c r="J30" s="16"/>
      <c r="K30" s="16"/>
      <c r="L30" s="16"/>
      <c r="M30" s="16"/>
      <c r="N30" s="16"/>
    </row>
    <row r="31" spans="1:14" x14ac:dyDescent="0.35">
      <c r="A31" s="7">
        <v>43191</v>
      </c>
      <c r="B31" s="8">
        <v>5.2550129999999999</v>
      </c>
      <c r="C31" s="8">
        <v>51.070399000000002</v>
      </c>
      <c r="D31" s="8">
        <v>94.534496209500006</v>
      </c>
      <c r="E31" s="8">
        <f t="shared" si="0"/>
        <v>9.718415349305511</v>
      </c>
      <c r="F31" s="8">
        <f t="shared" si="1"/>
        <v>17989.393405782252</v>
      </c>
      <c r="G31" s="8">
        <f t="shared" si="2"/>
        <v>1851.0624169883615</v>
      </c>
      <c r="H31" s="16"/>
      <c r="I31" s="16"/>
      <c r="J31" s="16"/>
      <c r="K31" s="16"/>
      <c r="L31" s="16"/>
      <c r="M31" s="16"/>
      <c r="N31" s="16"/>
    </row>
    <row r="32" spans="1:14" x14ac:dyDescent="0.35">
      <c r="A32" s="7">
        <v>43221</v>
      </c>
      <c r="B32" s="8">
        <v>5.3099619999999996</v>
      </c>
      <c r="C32" s="8">
        <v>51.388648000000003</v>
      </c>
      <c r="D32" s="8">
        <v>95.220701664000003</v>
      </c>
      <c r="E32" s="8">
        <f t="shared" si="0"/>
        <v>9.6777807449469524</v>
      </c>
      <c r="F32" s="8">
        <f t="shared" si="1"/>
        <v>17932.463860193351</v>
      </c>
      <c r="G32" s="8">
        <f t="shared" si="2"/>
        <v>1852.9520695699173</v>
      </c>
      <c r="H32" s="16"/>
      <c r="I32" s="16"/>
      <c r="J32" s="16"/>
      <c r="K32" s="16"/>
      <c r="L32" s="16"/>
      <c r="M32" s="16"/>
      <c r="N32" s="16"/>
    </row>
    <row r="33" spans="1:14" x14ac:dyDescent="0.35">
      <c r="A33" s="7">
        <v>43252</v>
      </c>
      <c r="B33" s="8">
        <v>5.354228</v>
      </c>
      <c r="C33" s="8">
        <v>51.696959</v>
      </c>
      <c r="D33" s="8">
        <v>95.391261929500004</v>
      </c>
      <c r="E33" s="8">
        <f t="shared" si="0"/>
        <v>9.655352555027541</v>
      </c>
      <c r="F33" s="8">
        <f t="shared" si="1"/>
        <v>17816.062732012906</v>
      </c>
      <c r="G33" s="8">
        <f t="shared" si="2"/>
        <v>1845.2006418694762</v>
      </c>
      <c r="H33" s="16"/>
      <c r="I33" s="16"/>
      <c r="J33" s="16"/>
      <c r="K33" s="16"/>
      <c r="L33" s="16"/>
      <c r="M33" s="16"/>
      <c r="N33" s="16"/>
    </row>
    <row r="34" spans="1:14" x14ac:dyDescent="0.35">
      <c r="A34" s="7">
        <v>43282</v>
      </c>
      <c r="B34" s="8">
        <v>5.3970729999999998</v>
      </c>
      <c r="C34" s="8">
        <v>52.066631000000001</v>
      </c>
      <c r="D34" s="8">
        <v>96.648622282999995</v>
      </c>
      <c r="E34" s="8">
        <f t="shared" si="0"/>
        <v>9.6471978422378211</v>
      </c>
      <c r="F34" s="8">
        <f t="shared" si="1"/>
        <v>17907.599597596694</v>
      </c>
      <c r="G34" s="8">
        <f t="shared" si="2"/>
        <v>1856.2488186147473</v>
      </c>
      <c r="H34" s="16"/>
      <c r="I34" s="16"/>
      <c r="J34" s="16"/>
      <c r="K34" s="16"/>
      <c r="L34" s="16"/>
      <c r="M34" s="16"/>
      <c r="N34" s="16"/>
    </row>
    <row r="35" spans="1:14" x14ac:dyDescent="0.35">
      <c r="A35" s="7">
        <v>43313</v>
      </c>
      <c r="B35" s="8">
        <v>5.4299080000000002</v>
      </c>
      <c r="C35" s="8">
        <v>52.542293000000001</v>
      </c>
      <c r="D35" s="8">
        <v>98.510380201499999</v>
      </c>
      <c r="E35" s="8">
        <f t="shared" ref="E35:E44" si="3">C35/B35</f>
        <v>9.6764610008125373</v>
      </c>
      <c r="F35" s="8">
        <f t="shared" ref="F35:F44" si="4">1000*D35/B35</f>
        <v>18142.182188261751</v>
      </c>
      <c r="G35" s="8">
        <f t="shared" ref="G35:G44" si="5">F35/E35</f>
        <v>1874.8778284476466</v>
      </c>
      <c r="H35" s="16"/>
      <c r="I35" s="16"/>
      <c r="J35" s="16"/>
      <c r="K35" s="16"/>
      <c r="L35" s="16"/>
      <c r="M35" s="16"/>
      <c r="N35" s="16"/>
    </row>
    <row r="36" spans="1:14" x14ac:dyDescent="0.35">
      <c r="A36" s="7">
        <v>43344</v>
      </c>
      <c r="B36" s="8">
        <v>5.4685030000000001</v>
      </c>
      <c r="C36" s="8">
        <v>52.618578999999997</v>
      </c>
      <c r="D36" s="8">
        <v>98.859485084499994</v>
      </c>
      <c r="E36" s="8">
        <f t="shared" si="3"/>
        <v>9.6221176069575165</v>
      </c>
      <c r="F36" s="8">
        <f t="shared" si="4"/>
        <v>18077.979491736583</v>
      </c>
      <c r="G36" s="8">
        <f t="shared" si="5"/>
        <v>1878.794276913103</v>
      </c>
      <c r="H36" s="16"/>
      <c r="I36" s="16"/>
      <c r="J36" s="16"/>
      <c r="K36" s="16"/>
      <c r="L36" s="16"/>
      <c r="M36" s="16"/>
      <c r="N36" s="16"/>
    </row>
    <row r="37" spans="1:14" x14ac:dyDescent="0.35">
      <c r="A37" s="7">
        <v>43374</v>
      </c>
      <c r="B37" s="8">
        <v>5.5056159999999998</v>
      </c>
      <c r="C37" s="8">
        <v>52.241557</v>
      </c>
      <c r="D37" s="8">
        <v>98.305186360999997</v>
      </c>
      <c r="E37" s="8">
        <f t="shared" si="3"/>
        <v>9.488776006172607</v>
      </c>
      <c r="F37" s="8">
        <f t="shared" si="4"/>
        <v>17855.438221808425</v>
      </c>
      <c r="G37" s="8">
        <f t="shared" si="5"/>
        <v>1881.7430414832393</v>
      </c>
      <c r="H37" s="16"/>
      <c r="I37" s="16"/>
      <c r="J37" s="16"/>
      <c r="K37" s="16"/>
      <c r="L37" s="16"/>
      <c r="M37" s="16"/>
      <c r="N37" s="16"/>
    </row>
    <row r="38" spans="1:14" x14ac:dyDescent="0.35">
      <c r="A38" s="7">
        <v>43405</v>
      </c>
      <c r="B38" s="8">
        <v>5.5661350000000001</v>
      </c>
      <c r="C38" s="8">
        <v>52.512231</v>
      </c>
      <c r="D38" s="8">
        <v>101.76995800900001</v>
      </c>
      <c r="E38" s="8">
        <f t="shared" si="3"/>
        <v>9.4342359644528919</v>
      </c>
      <c r="F38" s="8">
        <f t="shared" si="4"/>
        <v>18283.774649554853</v>
      </c>
      <c r="G38" s="8">
        <f t="shared" si="5"/>
        <v>1938.0238864541864</v>
      </c>
      <c r="H38" s="16"/>
      <c r="I38" s="16"/>
      <c r="J38" s="16"/>
      <c r="K38" s="16"/>
      <c r="L38" s="16"/>
      <c r="M38" s="16"/>
      <c r="N38" s="16"/>
    </row>
    <row r="39" spans="1:14" ht="15" thickBot="1" x14ac:dyDescent="0.4">
      <c r="A39" s="10">
        <v>43435</v>
      </c>
      <c r="B39" s="11">
        <v>5.6100339999999997</v>
      </c>
      <c r="C39" s="11">
        <v>52.279390999999997</v>
      </c>
      <c r="D39" s="11">
        <v>101.6854458895</v>
      </c>
      <c r="E39" s="11">
        <f t="shared" si="3"/>
        <v>9.3189080493986314</v>
      </c>
      <c r="F39" s="11">
        <f t="shared" si="4"/>
        <v>18125.638078040171</v>
      </c>
      <c r="G39" s="11">
        <f t="shared" si="5"/>
        <v>1945.0388373785763</v>
      </c>
      <c r="H39" s="16"/>
      <c r="I39" s="16"/>
      <c r="J39" s="16"/>
      <c r="K39" s="16"/>
      <c r="L39" s="16"/>
      <c r="M39" s="16"/>
      <c r="N39" s="16"/>
    </row>
    <row r="40" spans="1:14" x14ac:dyDescent="0.35">
      <c r="A40" s="4">
        <v>43466</v>
      </c>
      <c r="B40" s="5">
        <v>5.644012</v>
      </c>
      <c r="C40" s="5">
        <v>52.206162999999997</v>
      </c>
      <c r="D40" s="5">
        <v>101.7443859995</v>
      </c>
      <c r="E40" s="5">
        <f t="shared" si="3"/>
        <v>9.2498320343755456</v>
      </c>
      <c r="F40" s="5">
        <f t="shared" si="4"/>
        <v>18026.961317498968</v>
      </c>
      <c r="G40" s="5">
        <f t="shared" si="5"/>
        <v>1948.8960718967223</v>
      </c>
      <c r="H40" s="16"/>
      <c r="I40" s="16"/>
      <c r="J40" s="16"/>
      <c r="K40" s="16"/>
      <c r="L40" s="16"/>
      <c r="M40" s="16"/>
      <c r="N40" s="16"/>
    </row>
    <row r="41" spans="1:14" x14ac:dyDescent="0.35">
      <c r="A41" s="7">
        <v>43497</v>
      </c>
      <c r="B41" s="8">
        <v>5.6412360000000001</v>
      </c>
      <c r="C41" s="8">
        <v>52.099454000000001</v>
      </c>
      <c r="D41" s="8">
        <v>102.013421378</v>
      </c>
      <c r="E41" s="8">
        <f t="shared" si="3"/>
        <v>9.2354679010060909</v>
      </c>
      <c r="F41" s="8">
        <f t="shared" si="4"/>
        <v>18083.523075084962</v>
      </c>
      <c r="G41" s="8">
        <f t="shared" si="5"/>
        <v>1958.0516405795731</v>
      </c>
      <c r="H41" s="16"/>
      <c r="I41" s="16"/>
      <c r="J41" s="16"/>
      <c r="K41" s="16"/>
      <c r="L41" s="16"/>
      <c r="M41" s="16"/>
      <c r="N41" s="16"/>
    </row>
    <row r="42" spans="1:14" x14ac:dyDescent="0.35">
      <c r="A42" s="7">
        <v>43525</v>
      </c>
      <c r="B42" s="8">
        <v>5.6844910000000004</v>
      </c>
      <c r="C42" s="8">
        <v>52.274062000000001</v>
      </c>
      <c r="D42" s="8">
        <v>102.7186421</v>
      </c>
      <c r="E42" s="8">
        <f t="shared" si="3"/>
        <v>9.1959090092674955</v>
      </c>
      <c r="F42" s="8">
        <f t="shared" si="4"/>
        <v>18069.980601605312</v>
      </c>
      <c r="G42" s="8">
        <f t="shared" si="5"/>
        <v>1965.0021094591805</v>
      </c>
      <c r="H42" s="16"/>
      <c r="I42" s="16"/>
      <c r="J42" s="16"/>
      <c r="K42" s="16"/>
      <c r="L42" s="16"/>
      <c r="M42" s="16"/>
      <c r="N42" s="16"/>
    </row>
    <row r="43" spans="1:14" x14ac:dyDescent="0.35">
      <c r="A43" s="7">
        <v>43556</v>
      </c>
      <c r="B43" s="8">
        <v>5.7088599999999996</v>
      </c>
      <c r="C43" s="8">
        <v>52.088228000000001</v>
      </c>
      <c r="D43" s="8">
        <v>101.52316130600001</v>
      </c>
      <c r="E43" s="8">
        <f t="shared" si="3"/>
        <v>9.124103236022604</v>
      </c>
      <c r="F43" s="8">
        <f t="shared" si="4"/>
        <v>17783.43860350403</v>
      </c>
      <c r="G43" s="8">
        <f t="shared" si="5"/>
        <v>1949.0615289504572</v>
      </c>
      <c r="H43" s="16"/>
      <c r="I43" s="16"/>
      <c r="J43" s="16"/>
      <c r="K43" s="16"/>
      <c r="L43" s="16"/>
      <c r="M43" s="16"/>
      <c r="N43" s="16"/>
    </row>
    <row r="44" spans="1:14" x14ac:dyDescent="0.35">
      <c r="A44" s="7">
        <v>43586</v>
      </c>
      <c r="B44" s="8">
        <v>5.7583029999999997</v>
      </c>
      <c r="C44" s="8">
        <v>52.132717</v>
      </c>
      <c r="D44" s="8">
        <v>101.721434984</v>
      </c>
      <c r="E44" s="8">
        <f t="shared" si="3"/>
        <v>9.053486244124354</v>
      </c>
      <c r="F44" s="8">
        <f t="shared" si="4"/>
        <v>17665.175831143308</v>
      </c>
      <c r="G44" s="8">
        <f t="shared" si="5"/>
        <v>1951.2014880022464</v>
      </c>
      <c r="H44" s="16"/>
      <c r="I44" s="16"/>
      <c r="J44" s="16"/>
      <c r="K44" s="16"/>
      <c r="L44" s="16"/>
      <c r="M44" s="16"/>
      <c r="N44" s="16"/>
    </row>
    <row r="45" spans="1:14" x14ac:dyDescent="0.35">
      <c r="A45" s="7">
        <v>43617</v>
      </c>
      <c r="B45" s="8">
        <v>5.8189840000000004</v>
      </c>
      <c r="C45" s="8">
        <v>52.332096999999997</v>
      </c>
      <c r="D45" s="8">
        <v>103.0480528165</v>
      </c>
      <c r="E45" s="8">
        <f t="shared" ref="E45:E50" si="6">C45/B45</f>
        <v>8.9933392152306997</v>
      </c>
      <c r="F45" s="8">
        <f t="shared" ref="F45:F50" si="7">1000*D45/B45</f>
        <v>17708.942457394623</v>
      </c>
      <c r="G45" s="8">
        <f t="shared" ref="G45:G50" si="8">F45/E45</f>
        <v>1969.1175917620883</v>
      </c>
      <c r="H45" s="16"/>
      <c r="I45" s="16"/>
      <c r="J45" s="16"/>
      <c r="K45" s="16"/>
      <c r="L45" s="16"/>
      <c r="M45" s="16"/>
      <c r="N45" s="16"/>
    </row>
    <row r="46" spans="1:14" x14ac:dyDescent="0.35">
      <c r="A46" s="7">
        <v>43647</v>
      </c>
      <c r="B46" s="8">
        <v>5.8547820000000002</v>
      </c>
      <c r="C46" s="8">
        <v>52.394086000000001</v>
      </c>
      <c r="D46" s="8">
        <v>103.47494106800001</v>
      </c>
      <c r="E46" s="8">
        <f t="shared" si="6"/>
        <v>8.9489388332477624</v>
      </c>
      <c r="F46" s="8">
        <f t="shared" si="7"/>
        <v>17673.577097832163</v>
      </c>
      <c r="G46" s="8">
        <f t="shared" si="8"/>
        <v>1974.9355121492144</v>
      </c>
      <c r="H46" s="16"/>
      <c r="I46" s="16"/>
      <c r="J46" s="16"/>
      <c r="K46" s="16"/>
      <c r="L46" s="16"/>
      <c r="M46" s="16"/>
      <c r="N46" s="16"/>
    </row>
    <row r="47" spans="1:14" x14ac:dyDescent="0.35">
      <c r="A47" s="7">
        <v>43678</v>
      </c>
      <c r="B47" s="8">
        <v>5.9568250000000003</v>
      </c>
      <c r="C47" s="8">
        <v>53.553350999999999</v>
      </c>
      <c r="D47" s="8">
        <v>107.6440100425</v>
      </c>
      <c r="E47" s="8">
        <f t="shared" si="6"/>
        <v>8.9902508467178404</v>
      </c>
      <c r="F47" s="8">
        <f t="shared" si="7"/>
        <v>18070.702100951428</v>
      </c>
      <c r="G47" s="8">
        <f t="shared" si="8"/>
        <v>2010.0331357882719</v>
      </c>
      <c r="H47" s="16"/>
      <c r="I47" s="16"/>
      <c r="J47" s="16"/>
      <c r="K47" s="16"/>
      <c r="L47" s="16"/>
      <c r="M47" s="16"/>
      <c r="N47" s="16"/>
    </row>
    <row r="48" spans="1:14" x14ac:dyDescent="0.35">
      <c r="A48" s="7">
        <v>43709</v>
      </c>
      <c r="B48" s="8">
        <v>5.9799629999999997</v>
      </c>
      <c r="C48" s="8">
        <v>53.548115000000003</v>
      </c>
      <c r="D48" s="8">
        <v>107.41181706650001</v>
      </c>
      <c r="E48" s="8">
        <f t="shared" si="6"/>
        <v>8.9545896855883562</v>
      </c>
      <c r="F48" s="8">
        <f t="shared" si="7"/>
        <v>17961.953454645121</v>
      </c>
      <c r="G48" s="8">
        <f t="shared" si="8"/>
        <v>2005.8935233574514</v>
      </c>
      <c r="H48" s="16"/>
      <c r="I48" s="16"/>
      <c r="J48" s="16"/>
      <c r="K48" s="16"/>
      <c r="L48" s="16"/>
      <c r="M48" s="16"/>
      <c r="N48" s="16"/>
    </row>
    <row r="49" spans="1:14" x14ac:dyDescent="0.35">
      <c r="A49" s="7">
        <v>43739</v>
      </c>
      <c r="B49" s="8">
        <v>6.006227</v>
      </c>
      <c r="C49" s="8">
        <v>53.546773999999999</v>
      </c>
      <c r="D49" s="8">
        <v>107.516692746</v>
      </c>
      <c r="E49" s="8">
        <f t="shared" si="6"/>
        <v>8.9152098313966484</v>
      </c>
      <c r="F49" s="8">
        <f t="shared" si="7"/>
        <v>17900.870670722237</v>
      </c>
      <c r="G49" s="8">
        <f t="shared" si="8"/>
        <v>2007.9023387291272</v>
      </c>
      <c r="H49" s="16"/>
      <c r="I49" s="16"/>
      <c r="J49" s="16"/>
      <c r="K49" s="16"/>
      <c r="L49" s="16"/>
      <c r="M49" s="16"/>
      <c r="N49" s="16"/>
    </row>
    <row r="50" spans="1:14" x14ac:dyDescent="0.35">
      <c r="A50" s="7">
        <v>43770</v>
      </c>
      <c r="B50" s="8">
        <v>6.0453279999999996</v>
      </c>
      <c r="C50" s="8">
        <v>53.121780999999999</v>
      </c>
      <c r="D50" s="8">
        <v>106.93195340849999</v>
      </c>
      <c r="E50" s="8">
        <f t="shared" si="6"/>
        <v>8.7872454563259428</v>
      </c>
      <c r="F50" s="8">
        <f t="shared" si="7"/>
        <v>17688.362551792063</v>
      </c>
      <c r="G50" s="8">
        <f t="shared" si="8"/>
        <v>2012.9587411329453</v>
      </c>
      <c r="H50" s="16"/>
      <c r="I50" s="16"/>
      <c r="J50" s="16"/>
      <c r="K50" s="16"/>
      <c r="L50" s="16"/>
      <c r="M50" s="16"/>
      <c r="N50" s="16"/>
    </row>
    <row r="51" spans="1:14" ht="15" thickBot="1" x14ac:dyDescent="0.4">
      <c r="A51" s="10">
        <v>43800</v>
      </c>
      <c r="B51" s="11">
        <v>6.1433330000000002</v>
      </c>
      <c r="C51" s="11">
        <v>53.974277000000001</v>
      </c>
      <c r="D51" s="11">
        <v>115.772967275</v>
      </c>
      <c r="E51" s="11">
        <f t="shared" ref="E51:E61" si="9">C51/B51</f>
        <v>8.7858296139896694</v>
      </c>
      <c r="F51" s="11">
        <f t="shared" ref="F51:F61" si="10">1000*D51/B51</f>
        <v>18845.302261003922</v>
      </c>
      <c r="G51" s="11">
        <f t="shared" ref="G51:G61" si="11">F51/E51</f>
        <v>2144.9655967601016</v>
      </c>
      <c r="H51" s="16"/>
      <c r="I51" s="16"/>
      <c r="J51" s="16"/>
      <c r="K51" s="16"/>
      <c r="L51" s="16"/>
      <c r="M51" s="16"/>
      <c r="N51" s="16"/>
    </row>
    <row r="52" spans="1:14" x14ac:dyDescent="0.35">
      <c r="A52" s="4">
        <v>43831</v>
      </c>
      <c r="B52" s="5">
        <v>6.2008200000000002</v>
      </c>
      <c r="C52" s="5">
        <v>54.663741999999999</v>
      </c>
      <c r="D52" s="5">
        <v>118.3837611366</v>
      </c>
      <c r="E52" s="5">
        <f t="shared" si="9"/>
        <v>8.815566650862305</v>
      </c>
      <c r="F52" s="8">
        <f t="shared" si="10"/>
        <v>19091.63</v>
      </c>
      <c r="G52" s="5">
        <f t="shared" si="11"/>
        <v>2165.6724696344427</v>
      </c>
      <c r="H52" s="16"/>
      <c r="I52" s="17"/>
      <c r="J52" s="16"/>
      <c r="K52" s="18"/>
      <c r="L52" s="16"/>
      <c r="M52" s="16"/>
      <c r="N52" s="16"/>
    </row>
    <row r="53" spans="1:14" x14ac:dyDescent="0.35">
      <c r="A53" s="7">
        <v>43862</v>
      </c>
      <c r="B53" s="8">
        <v>6.1610969999999998</v>
      </c>
      <c r="C53" s="8">
        <v>53.496696</v>
      </c>
      <c r="D53" s="8">
        <v>114.905529887445</v>
      </c>
      <c r="E53" s="8">
        <f t="shared" si="9"/>
        <v>8.6829822676059152</v>
      </c>
      <c r="F53" s="8">
        <f t="shared" si="10"/>
        <v>18650.173806295374</v>
      </c>
      <c r="G53" s="8">
        <f t="shared" si="11"/>
        <v>2147.8995616373209</v>
      </c>
      <c r="H53" s="16"/>
      <c r="I53" s="16"/>
      <c r="J53" s="16"/>
      <c r="K53" s="16"/>
      <c r="L53" s="16"/>
      <c r="M53" s="16"/>
      <c r="N53" s="16"/>
    </row>
    <row r="54" spans="1:14" x14ac:dyDescent="0.35">
      <c r="A54" s="7">
        <v>43891</v>
      </c>
      <c r="B54" s="8">
        <v>6.2173299999999996</v>
      </c>
      <c r="C54" s="8">
        <v>53.304125999999997</v>
      </c>
      <c r="D54" s="8">
        <v>115.282787722289</v>
      </c>
      <c r="E54" s="8">
        <f t="shared" si="9"/>
        <v>8.5734754307717296</v>
      </c>
      <c r="F54" s="8">
        <f t="shared" si="10"/>
        <v>18542.169664838282</v>
      </c>
      <c r="G54" s="8">
        <f t="shared" si="11"/>
        <v>2162.7366654935681</v>
      </c>
      <c r="H54" s="16"/>
      <c r="I54" s="16"/>
      <c r="J54" s="19"/>
      <c r="K54" s="16"/>
      <c r="L54" s="18"/>
      <c r="M54" s="16"/>
      <c r="N54" s="16"/>
    </row>
    <row r="55" spans="1:14" x14ac:dyDescent="0.35">
      <c r="A55" s="7">
        <v>43922</v>
      </c>
      <c r="B55" s="8">
        <v>6.1485609999999999</v>
      </c>
      <c r="C55" s="8">
        <v>52.774293</v>
      </c>
      <c r="D55" s="8">
        <v>114.56092636806</v>
      </c>
      <c r="E55" s="8">
        <f t="shared" si="9"/>
        <v>8.5831941815328818</v>
      </c>
      <c r="F55" s="8">
        <f t="shared" si="10"/>
        <v>18632.152526104888</v>
      </c>
      <c r="G55" s="8">
        <f t="shared" si="11"/>
        <v>2170.7714088762878</v>
      </c>
      <c r="H55" s="16"/>
      <c r="I55" s="16"/>
      <c r="J55" s="16"/>
      <c r="K55" s="16"/>
      <c r="L55" s="16"/>
      <c r="M55" s="16"/>
      <c r="N55" s="16"/>
    </row>
    <row r="56" spans="1:14" x14ac:dyDescent="0.35">
      <c r="A56" s="7">
        <v>43952</v>
      </c>
      <c r="B56" s="8">
        <v>6.0651539999999997</v>
      </c>
      <c r="C56" s="8">
        <v>52.058916000000004</v>
      </c>
      <c r="D56" s="8">
        <v>113.24866319047</v>
      </c>
      <c r="E56" s="8">
        <f t="shared" si="9"/>
        <v>8.583280160734585</v>
      </c>
      <c r="F56" s="8">
        <f t="shared" si="10"/>
        <v>18672.017757582085</v>
      </c>
      <c r="G56" s="8">
        <f t="shared" si="11"/>
        <v>2175.3941858964176</v>
      </c>
      <c r="H56" s="16"/>
      <c r="I56" s="16"/>
      <c r="J56" s="16"/>
      <c r="K56" s="16"/>
      <c r="L56" s="16"/>
      <c r="M56" s="16"/>
      <c r="N56" s="16"/>
    </row>
    <row r="57" spans="1:14" x14ac:dyDescent="0.35">
      <c r="A57" s="7">
        <v>43983</v>
      </c>
      <c r="B57" s="8">
        <v>5.9400890000000004</v>
      </c>
      <c r="C57" s="8">
        <v>51.180762999999999</v>
      </c>
      <c r="D57" s="8">
        <v>111.97071743893</v>
      </c>
      <c r="E57" s="8">
        <f t="shared" si="9"/>
        <v>8.6161609699787327</v>
      </c>
      <c r="F57" s="8">
        <f t="shared" si="10"/>
        <v>18850.006698372697</v>
      </c>
      <c r="G57" s="8">
        <f t="shared" si="11"/>
        <v>2187.7500622436983</v>
      </c>
      <c r="H57" s="16"/>
      <c r="I57" s="16"/>
      <c r="J57" s="16"/>
      <c r="K57" s="16"/>
      <c r="L57" s="16"/>
      <c r="M57" s="16"/>
      <c r="N57" s="16"/>
    </row>
    <row r="58" spans="1:14" x14ac:dyDescent="0.35">
      <c r="A58" s="7">
        <v>44013</v>
      </c>
      <c r="B58" s="8">
        <v>5.8692190000000002</v>
      </c>
      <c r="C58" s="8">
        <v>50.460008000000002</v>
      </c>
      <c r="D58" s="8">
        <v>110.90868259325001</v>
      </c>
      <c r="E58" s="8">
        <f t="shared" si="9"/>
        <v>8.5973973709278866</v>
      </c>
      <c r="F58" s="8">
        <f t="shared" si="10"/>
        <v>18896.667954160512</v>
      </c>
      <c r="G58" s="8">
        <f t="shared" si="11"/>
        <v>2197.9521405000569</v>
      </c>
      <c r="H58" s="16"/>
      <c r="I58" s="16"/>
      <c r="J58" s="16"/>
      <c r="K58" s="16"/>
      <c r="L58" s="16"/>
      <c r="M58" s="16"/>
      <c r="N58" s="16"/>
    </row>
    <row r="59" spans="1:14" x14ac:dyDescent="0.35">
      <c r="A59" s="7">
        <v>44044</v>
      </c>
      <c r="B59" s="8">
        <v>5.8538880000000004</v>
      </c>
      <c r="C59" s="8">
        <v>49.812874999999998</v>
      </c>
      <c r="D59" s="8">
        <v>109.979562004529</v>
      </c>
      <c r="E59" s="8">
        <f t="shared" si="9"/>
        <v>8.5093659120229148</v>
      </c>
      <c r="F59" s="8">
        <f t="shared" si="10"/>
        <v>18787.438708176342</v>
      </c>
      <c r="G59" s="8">
        <f t="shared" si="11"/>
        <v>2207.8541341877776</v>
      </c>
      <c r="H59" s="16"/>
      <c r="I59" s="16"/>
      <c r="J59" s="16"/>
      <c r="K59" s="16"/>
      <c r="L59" s="16"/>
      <c r="M59" s="16"/>
      <c r="N59" s="16"/>
    </row>
    <row r="60" spans="1:14" x14ac:dyDescent="0.35">
      <c r="A60" s="7">
        <v>44075</v>
      </c>
      <c r="B60" s="8">
        <v>5.833494</v>
      </c>
      <c r="C60" s="8">
        <v>49.144063000000003</v>
      </c>
      <c r="D60" s="8">
        <v>108.8170389754</v>
      </c>
      <c r="E60" s="8">
        <f t="shared" si="9"/>
        <v>8.4244644804640245</v>
      </c>
      <c r="F60" s="8">
        <f t="shared" si="10"/>
        <v>18653.835758706529</v>
      </c>
      <c r="G60" s="8">
        <f t="shared" si="11"/>
        <v>2214.2458790067881</v>
      </c>
      <c r="H60" s="16"/>
      <c r="I60" s="16"/>
      <c r="J60" s="16"/>
      <c r="K60" s="16"/>
      <c r="L60" s="16"/>
      <c r="M60" s="16"/>
      <c r="N60" s="16"/>
    </row>
    <row r="61" spans="1:14" x14ac:dyDescent="0.35">
      <c r="A61" s="7">
        <v>44105</v>
      </c>
      <c r="B61" s="8">
        <v>5.8193339999999996</v>
      </c>
      <c r="C61" s="8">
        <v>48.600715000000001</v>
      </c>
      <c r="D61" s="8">
        <v>108.0862479991</v>
      </c>
      <c r="E61" s="8">
        <f t="shared" si="9"/>
        <v>8.3515940140229112</v>
      </c>
      <c r="F61" s="8">
        <f t="shared" si="10"/>
        <v>18573.645712567795</v>
      </c>
      <c r="G61" s="8">
        <f t="shared" si="11"/>
        <v>2223.964153595271</v>
      </c>
      <c r="H61" s="16"/>
      <c r="I61" s="16"/>
      <c r="J61" s="16"/>
      <c r="K61" s="16"/>
      <c r="L61" s="16"/>
      <c r="M61" s="16"/>
      <c r="N61" s="16"/>
    </row>
    <row r="62" spans="1:14" x14ac:dyDescent="0.35">
      <c r="A62" s="7">
        <v>44136</v>
      </c>
      <c r="B62" s="8">
        <v>5.8174320000000002</v>
      </c>
      <c r="C62" s="8">
        <v>48.169164000000002</v>
      </c>
      <c r="D62" s="8">
        <v>107.5232959599</v>
      </c>
      <c r="E62" s="8">
        <f t="shared" ref="E62:E69" si="12">C62/B62</f>
        <v>8.280142165821621</v>
      </c>
      <c r="F62" s="8">
        <f t="shared" ref="F62:F69" si="13">1000*D62/B62</f>
        <v>18482.948483093573</v>
      </c>
      <c r="G62" s="8">
        <f t="shared" ref="G62:G69" si="14">F62/E62</f>
        <v>2232.2018285370282</v>
      </c>
      <c r="H62" s="16"/>
      <c r="I62" s="16"/>
      <c r="J62" s="16"/>
      <c r="K62" s="16"/>
      <c r="L62" s="16"/>
      <c r="M62" s="16"/>
      <c r="N62" s="16"/>
    </row>
    <row r="63" spans="1:14" ht="15" thickBot="1" x14ac:dyDescent="0.4">
      <c r="A63" s="10">
        <v>44166</v>
      </c>
      <c r="B63" s="11">
        <v>5.7856769999999997</v>
      </c>
      <c r="C63" s="11">
        <v>47.423853000000001</v>
      </c>
      <c r="D63" s="11">
        <v>105.85848666392</v>
      </c>
      <c r="E63" s="11">
        <f t="shared" si="12"/>
        <v>8.1967681569503448</v>
      </c>
      <c r="F63" s="11">
        <f t="shared" si="13"/>
        <v>18296.646470917753</v>
      </c>
      <c r="G63" s="11">
        <f t="shared" si="14"/>
        <v>2232.1781122238212</v>
      </c>
      <c r="H63" s="16"/>
      <c r="I63" s="16"/>
      <c r="J63" s="16"/>
      <c r="K63" s="16"/>
      <c r="L63" s="16"/>
      <c r="M63" s="16"/>
      <c r="N63" s="16"/>
    </row>
    <row r="64" spans="1:14" x14ac:dyDescent="0.35">
      <c r="A64" s="4">
        <v>44197</v>
      </c>
      <c r="B64" s="5">
        <v>5.837466</v>
      </c>
      <c r="C64" s="5">
        <v>47.609858000000003</v>
      </c>
      <c r="D64" s="5">
        <v>107.23169325592001</v>
      </c>
      <c r="E64" s="5">
        <f t="shared" si="12"/>
        <v>8.1559118288654702</v>
      </c>
      <c r="F64" s="5">
        <f t="shared" si="13"/>
        <v>18369.561939362047</v>
      </c>
      <c r="G64" s="5">
        <f t="shared" si="14"/>
        <v>2252.3002117737888</v>
      </c>
      <c r="H64" s="16"/>
      <c r="I64" s="16"/>
      <c r="J64" s="16"/>
      <c r="K64" s="16"/>
      <c r="L64" s="16"/>
      <c r="M64" s="16"/>
      <c r="N64" s="16"/>
    </row>
    <row r="65" spans="1:14" x14ac:dyDescent="0.35">
      <c r="A65" s="7">
        <v>44228</v>
      </c>
      <c r="B65" s="8">
        <v>5.8516870000000001</v>
      </c>
      <c r="C65" s="8">
        <v>47.030423999999996</v>
      </c>
      <c r="D65" s="8">
        <v>106.41515040416</v>
      </c>
      <c r="E65" s="8">
        <f t="shared" si="12"/>
        <v>8.0370710190069961</v>
      </c>
      <c r="F65" s="8">
        <f t="shared" si="13"/>
        <v>18185.379772390424</v>
      </c>
      <c r="G65" s="8">
        <f t="shared" si="14"/>
        <v>2262.6874553408243</v>
      </c>
      <c r="H65" s="16"/>
      <c r="I65" s="19"/>
      <c r="J65" s="19"/>
      <c r="K65" s="18"/>
      <c r="L65" s="18"/>
      <c r="M65" s="20"/>
      <c r="N65" s="21"/>
    </row>
    <row r="66" spans="1:14" x14ac:dyDescent="0.35">
      <c r="A66" s="7">
        <v>44256</v>
      </c>
      <c r="B66" s="8">
        <v>5.9051109999999998</v>
      </c>
      <c r="C66" s="8">
        <v>46.733958999999999</v>
      </c>
      <c r="D66" s="8">
        <v>105.69520691348001</v>
      </c>
      <c r="E66" s="8">
        <f t="shared" si="12"/>
        <v>7.9141541962547359</v>
      </c>
      <c r="F66" s="8">
        <f t="shared" si="13"/>
        <v>17898.936516769965</v>
      </c>
      <c r="G66" s="8">
        <f t="shared" si="14"/>
        <v>2261.6360602678665</v>
      </c>
      <c r="H66" s="16"/>
      <c r="I66" s="16"/>
      <c r="J66" s="16"/>
      <c r="K66" s="16"/>
      <c r="L66" s="16"/>
      <c r="M66" s="16"/>
      <c r="N66" s="16"/>
    </row>
    <row r="67" spans="1:14" x14ac:dyDescent="0.35">
      <c r="A67" s="7">
        <v>44287</v>
      </c>
      <c r="B67" s="8">
        <v>5.932194</v>
      </c>
      <c r="C67" s="8">
        <v>46.367673000000003</v>
      </c>
      <c r="D67" s="8">
        <v>104.96262132117999</v>
      </c>
      <c r="E67" s="8">
        <f t="shared" si="12"/>
        <v>7.8162772491931323</v>
      </c>
      <c r="F67" s="8">
        <f t="shared" si="13"/>
        <v>17693.72702935541</v>
      </c>
      <c r="G67" s="8">
        <f t="shared" si="14"/>
        <v>2263.7025869549238</v>
      </c>
      <c r="H67" s="16"/>
      <c r="I67" s="16"/>
      <c r="J67" s="16"/>
      <c r="K67" s="16"/>
      <c r="L67" s="16"/>
      <c r="M67" s="16"/>
      <c r="N67" s="16"/>
    </row>
    <row r="68" spans="1:14" x14ac:dyDescent="0.35">
      <c r="A68" s="7">
        <v>44317</v>
      </c>
      <c r="B68" s="8">
        <v>5.9153200000000004</v>
      </c>
      <c r="C68" s="8">
        <v>45.848359000000002</v>
      </c>
      <c r="D68" s="8">
        <v>104.01495368160001</v>
      </c>
      <c r="E68" s="8">
        <f t="shared" si="12"/>
        <v>7.7507825443086764</v>
      </c>
      <c r="F68" s="8">
        <f t="shared" si="13"/>
        <v>17583.99438772543</v>
      </c>
      <c r="G68" s="8">
        <f t="shared" si="14"/>
        <v>2268.6734258384249</v>
      </c>
      <c r="H68" s="16"/>
      <c r="I68" s="16"/>
      <c r="J68" s="16"/>
      <c r="K68" s="16"/>
      <c r="L68" s="16"/>
      <c r="M68" s="16"/>
      <c r="N68" s="16"/>
    </row>
    <row r="69" spans="1:14" x14ac:dyDescent="0.35">
      <c r="A69" s="7">
        <v>44348</v>
      </c>
      <c r="B69" s="8">
        <v>5.8913219999999997</v>
      </c>
      <c r="C69" s="8">
        <v>45.381639</v>
      </c>
      <c r="D69" s="8">
        <v>103.22341385583</v>
      </c>
      <c r="E69" s="8">
        <f t="shared" si="12"/>
        <v>7.7031333544491378</v>
      </c>
      <c r="F69" s="8">
        <f t="shared" si="13"/>
        <v>17521.264981922566</v>
      </c>
      <c r="G69" s="8">
        <f t="shared" si="14"/>
        <v>2274.5633725531598</v>
      </c>
      <c r="H69" s="16"/>
      <c r="I69" s="16"/>
      <c r="J69" s="16"/>
      <c r="K69" s="16"/>
      <c r="L69" s="16"/>
      <c r="M69" s="16"/>
      <c r="N69" s="16"/>
    </row>
    <row r="70" spans="1:14" x14ac:dyDescent="0.35">
      <c r="A70" s="7">
        <v>44378</v>
      </c>
      <c r="B70" s="8">
        <v>5.8793090000000001</v>
      </c>
      <c r="C70" s="8">
        <v>44.889695000000003</v>
      </c>
      <c r="D70" s="8">
        <v>102.28723523338</v>
      </c>
      <c r="E70" s="8">
        <f t="shared" ref="E70:E79" si="15">C70/B70</f>
        <v>7.6351991364971639</v>
      </c>
      <c r="F70" s="8">
        <f t="shared" ref="F70:F79" si="16">1000*D70/B70</f>
        <v>17397.832846237543</v>
      </c>
      <c r="G70" s="8">
        <f t="shared" ref="G70:G79" si="17">F70/E70</f>
        <v>2278.6351128779111</v>
      </c>
      <c r="H70" s="16"/>
      <c r="I70" s="16"/>
      <c r="J70" s="16"/>
      <c r="K70" s="16"/>
      <c r="L70" s="16"/>
      <c r="M70" s="16"/>
      <c r="N70" s="16"/>
    </row>
    <row r="71" spans="1:14" x14ac:dyDescent="0.35">
      <c r="A71" s="7">
        <v>44409</v>
      </c>
      <c r="B71" s="8">
        <v>5.8360459999999996</v>
      </c>
      <c r="C71" s="8">
        <v>44.051796000000003</v>
      </c>
      <c r="D71" s="8">
        <v>99.834889869860007</v>
      </c>
      <c r="E71" s="8">
        <f t="shared" si="15"/>
        <v>7.5482263162421965</v>
      </c>
      <c r="F71" s="8">
        <f t="shared" si="16"/>
        <v>17106.597492524907</v>
      </c>
      <c r="G71" s="8">
        <f t="shared" si="17"/>
        <v>2266.3069144754054</v>
      </c>
      <c r="H71" s="16"/>
      <c r="I71" s="16"/>
      <c r="J71" s="16"/>
      <c r="K71" s="16"/>
      <c r="L71" s="16"/>
      <c r="M71" s="16"/>
      <c r="N71" s="16"/>
    </row>
    <row r="72" spans="1:14" x14ac:dyDescent="0.35">
      <c r="A72" s="7">
        <v>44440</v>
      </c>
      <c r="B72" s="8">
        <v>5.842511</v>
      </c>
      <c r="C72" s="8">
        <v>43.817726999999998</v>
      </c>
      <c r="D72" s="8">
        <v>99.638882134379998</v>
      </c>
      <c r="E72" s="8">
        <f t="shared" si="15"/>
        <v>7.4998107834114469</v>
      </c>
      <c r="F72" s="8">
        <f t="shared" si="16"/>
        <v>17054.119732830626</v>
      </c>
      <c r="G72" s="8">
        <f t="shared" si="17"/>
        <v>2273.94</v>
      </c>
      <c r="H72" s="16"/>
      <c r="I72" s="16"/>
      <c r="J72" s="16"/>
      <c r="K72" s="16"/>
      <c r="L72" s="16"/>
      <c r="M72" s="16"/>
      <c r="N72" s="16"/>
    </row>
    <row r="73" spans="1:14" x14ac:dyDescent="0.35">
      <c r="A73" s="7">
        <v>44470</v>
      </c>
      <c r="B73" s="8">
        <v>5.8397350000000001</v>
      </c>
      <c r="C73" s="8">
        <v>43.465353999999998</v>
      </c>
      <c r="D73" s="8">
        <v>98.513049100480401</v>
      </c>
      <c r="E73" s="8">
        <f t="shared" si="15"/>
        <v>7.4430353432133476</v>
      </c>
      <c r="F73" s="8">
        <f t="shared" si="16"/>
        <v>16869.438270825714</v>
      </c>
      <c r="G73" s="8">
        <f t="shared" si="17"/>
        <v>2266.4729499380219</v>
      </c>
      <c r="H73" s="16"/>
      <c r="I73" s="16"/>
      <c r="J73" s="16"/>
      <c r="K73" s="16"/>
      <c r="L73" s="16"/>
      <c r="M73" s="16"/>
      <c r="N73" s="16"/>
    </row>
    <row r="74" spans="1:14" x14ac:dyDescent="0.35">
      <c r="A74" s="7">
        <v>44501</v>
      </c>
      <c r="B74" s="8">
        <v>5.8773489999999997</v>
      </c>
      <c r="C74" s="8">
        <v>43.176144000000001</v>
      </c>
      <c r="D74" s="8">
        <v>97.7153656019902</v>
      </c>
      <c r="E74" s="8">
        <f t="shared" si="15"/>
        <v>7.3461936665663385</v>
      </c>
      <c r="F74" s="8">
        <f t="shared" si="16"/>
        <v>16625.755183500281</v>
      </c>
      <c r="G74" s="8">
        <f t="shared" si="17"/>
        <v>2263.1795373387254</v>
      </c>
      <c r="H74" s="16"/>
      <c r="I74" s="16"/>
      <c r="J74" s="16"/>
      <c r="K74" s="16"/>
      <c r="L74" s="16"/>
      <c r="M74" s="16"/>
      <c r="N74" s="16"/>
    </row>
    <row r="75" spans="1:14" ht="15" thickBot="1" x14ac:dyDescent="0.4">
      <c r="A75" s="10">
        <v>44531</v>
      </c>
      <c r="B75" s="11">
        <v>5.9048689999999997</v>
      </c>
      <c r="C75" s="11">
        <v>43.096003000000003</v>
      </c>
      <c r="D75" s="11">
        <v>96.852946704840207</v>
      </c>
      <c r="E75" s="11">
        <f t="shared" si="15"/>
        <v>7.2983842655950548</v>
      </c>
      <c r="F75" s="11">
        <f t="shared" si="16"/>
        <v>16402.217679145837</v>
      </c>
      <c r="G75" s="11">
        <f t="shared" si="17"/>
        <v>2247.3765538033813</v>
      </c>
      <c r="H75" s="16"/>
      <c r="I75" s="16"/>
      <c r="J75" s="16"/>
      <c r="K75" s="16"/>
      <c r="L75" s="16"/>
      <c r="M75" s="16"/>
      <c r="N75" s="16"/>
    </row>
    <row r="76" spans="1:14" x14ac:dyDescent="0.35">
      <c r="A76" s="4">
        <v>44562</v>
      </c>
      <c r="B76" s="5">
        <v>5.9922129999999996</v>
      </c>
      <c r="C76" s="5">
        <v>43.503022000000001</v>
      </c>
      <c r="D76" s="5">
        <v>97.989969270489993</v>
      </c>
      <c r="E76" s="5">
        <f t="shared" si="15"/>
        <v>7.2599258404198928</v>
      </c>
      <c r="F76" s="8">
        <f t="shared" si="16"/>
        <v>16352.884864154528</v>
      </c>
      <c r="G76" s="5">
        <f t="shared" si="17"/>
        <v>2252.4864886510641</v>
      </c>
      <c r="H76" s="16"/>
      <c r="I76" s="16"/>
      <c r="J76" s="16"/>
      <c r="K76" s="16"/>
      <c r="L76" s="16"/>
      <c r="M76" s="16"/>
      <c r="N76" s="16"/>
    </row>
    <row r="77" spans="1:14" x14ac:dyDescent="0.35">
      <c r="A77" s="7">
        <v>44593</v>
      </c>
      <c r="B77" s="8">
        <v>6.0261990000000001</v>
      </c>
      <c r="C77" s="8">
        <v>43.618839000000001</v>
      </c>
      <c r="D77" s="8">
        <v>98.94145090648</v>
      </c>
      <c r="E77" s="8">
        <f t="shared" si="15"/>
        <v>7.2382008957885393</v>
      </c>
      <c r="F77" s="8">
        <f t="shared" si="16"/>
        <v>16418.550218218814</v>
      </c>
      <c r="G77" s="8">
        <f t="shared" si="17"/>
        <v>2268.3192211163619</v>
      </c>
    </row>
    <row r="78" spans="1:14" x14ac:dyDescent="0.35">
      <c r="A78" s="7">
        <v>44621</v>
      </c>
      <c r="B78" s="8">
        <v>6.1122379999999996</v>
      </c>
      <c r="C78" s="8">
        <v>43.889890000000001</v>
      </c>
      <c r="D78" s="8">
        <v>99.771951593500006</v>
      </c>
      <c r="E78" s="8">
        <f t="shared" si="15"/>
        <v>7.1806578866856956</v>
      </c>
      <c r="F78" s="8">
        <f t="shared" si="16"/>
        <v>16323.309333422556</v>
      </c>
      <c r="G78" s="8">
        <f t="shared" si="17"/>
        <v>2273.2331202812311</v>
      </c>
    </row>
    <row r="79" spans="1:14" x14ac:dyDescent="0.35">
      <c r="A79" s="7">
        <v>44652</v>
      </c>
      <c r="B79" s="8">
        <v>6.11965</v>
      </c>
      <c r="C79" s="8">
        <v>43.816236000000004</v>
      </c>
      <c r="D79" s="8">
        <v>99.707535889969705</v>
      </c>
      <c r="E79" s="8">
        <f t="shared" si="15"/>
        <v>7.1599251591185773</v>
      </c>
      <c r="F79" s="8">
        <f t="shared" si="16"/>
        <v>16293.012817721554</v>
      </c>
      <c r="G79" s="8">
        <f t="shared" si="17"/>
        <v>2275.5842352585855</v>
      </c>
    </row>
    <row r="80" spans="1:14" x14ac:dyDescent="0.35">
      <c r="A80" s="7">
        <v>44682</v>
      </c>
      <c r="B80" s="8"/>
      <c r="C80" s="8"/>
      <c r="D80" s="8"/>
      <c r="E80" s="8"/>
      <c r="F80" s="8"/>
      <c r="G80" s="8"/>
    </row>
    <row r="81" spans="1:7" x14ac:dyDescent="0.35">
      <c r="A81" s="7">
        <v>44713</v>
      </c>
      <c r="B81" s="8"/>
      <c r="C81" s="8"/>
      <c r="D81" s="8"/>
      <c r="E81" s="8"/>
      <c r="F81" s="8"/>
      <c r="G81" s="8"/>
    </row>
    <row r="82" spans="1:7" x14ac:dyDescent="0.35">
      <c r="A82" s="7">
        <v>44743</v>
      </c>
      <c r="B82" s="8"/>
      <c r="C82" s="8"/>
      <c r="D82" s="8"/>
      <c r="E82" s="8"/>
      <c r="F82" s="8"/>
      <c r="G82" s="8"/>
    </row>
    <row r="83" spans="1:7" x14ac:dyDescent="0.35">
      <c r="A83" s="7">
        <v>44774</v>
      </c>
      <c r="B83" s="8"/>
      <c r="C83" s="8"/>
      <c r="D83" s="8"/>
      <c r="E83" s="8"/>
      <c r="F83" s="8"/>
      <c r="G83" s="8"/>
    </row>
    <row r="84" spans="1:7" x14ac:dyDescent="0.35">
      <c r="A84" s="7">
        <v>44805</v>
      </c>
      <c r="B84" s="8"/>
      <c r="C84" s="8"/>
      <c r="D84" s="8"/>
      <c r="E84" s="8"/>
      <c r="F84" s="8"/>
      <c r="G84" s="8"/>
    </row>
    <row r="85" spans="1:7" x14ac:dyDescent="0.35">
      <c r="A85" s="7">
        <v>44835</v>
      </c>
      <c r="B85" s="8"/>
      <c r="C85" s="8"/>
      <c r="D85" s="8"/>
      <c r="E85" s="8"/>
      <c r="F85" s="8"/>
      <c r="G85" s="8"/>
    </row>
    <row r="86" spans="1:7" x14ac:dyDescent="0.35">
      <c r="A86" s="7">
        <v>44866</v>
      </c>
      <c r="B86" s="8"/>
      <c r="C86" s="8"/>
      <c r="D86" s="8"/>
      <c r="E86" s="8"/>
      <c r="F86" s="8"/>
      <c r="G86" s="8"/>
    </row>
    <row r="87" spans="1:7" ht="15" thickBot="1" x14ac:dyDescent="0.4">
      <c r="A87" s="10">
        <v>44896</v>
      </c>
      <c r="B87" s="11"/>
      <c r="C87" s="11"/>
      <c r="D87" s="11"/>
      <c r="E87" s="11"/>
      <c r="F87" s="11"/>
      <c r="G87" s="11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H58" sqref="H58"/>
    </sheetView>
  </sheetViews>
  <sheetFormatPr defaultColWidth="9.1796875" defaultRowHeight="14.5" x14ac:dyDescent="0.35"/>
  <cols>
    <col min="1" max="1" width="16.26953125" style="1" customWidth="1"/>
    <col min="2" max="2" width="15.7265625" style="1" bestFit="1" customWidth="1"/>
    <col min="3" max="6" width="16.26953125" style="1" customWidth="1"/>
    <col min="7" max="16384" width="9.1796875" style="1"/>
  </cols>
  <sheetData>
    <row r="1" spans="1:14" ht="45.5" customHeight="1" x14ac:dyDescent="0.35"/>
    <row r="2" spans="1:14" ht="15" thickBot="1" x14ac:dyDescent="0.4">
      <c r="A2" s="29" t="s">
        <v>9</v>
      </c>
      <c r="B2" s="29"/>
      <c r="C2" s="29"/>
      <c r="D2" s="29"/>
      <c r="E2" s="29"/>
      <c r="F2" s="29"/>
    </row>
    <row r="3" spans="1:14" ht="58.5" customHeight="1" thickBot="1" x14ac:dyDescent="0.4">
      <c r="A3" s="2" t="s">
        <v>0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</row>
    <row r="4" spans="1:14" x14ac:dyDescent="0.35">
      <c r="A4" s="4">
        <v>43101</v>
      </c>
      <c r="B4" s="22">
        <v>0.42553202214851621</v>
      </c>
      <c r="C4" s="22">
        <v>0.47886578719656936</v>
      </c>
      <c r="D4" s="22">
        <v>8.5081858733508001E-2</v>
      </c>
      <c r="E4" s="22">
        <v>6.1180050824714066E-3</v>
      </c>
      <c r="F4" s="22">
        <v>4.4023268389350584E-3</v>
      </c>
      <c r="G4" s="6"/>
      <c r="H4" s="6"/>
      <c r="I4" s="6"/>
      <c r="J4" s="6"/>
      <c r="K4" s="6"/>
      <c r="L4" s="6"/>
      <c r="M4" s="6"/>
      <c r="N4" s="6"/>
    </row>
    <row r="5" spans="1:14" x14ac:dyDescent="0.35">
      <c r="A5" s="7">
        <v>43132</v>
      </c>
      <c r="B5" s="23">
        <v>0.42494165297033909</v>
      </c>
      <c r="C5" s="23">
        <v>0.47962808908927401</v>
      </c>
      <c r="D5" s="23">
        <v>8.4891292602673335E-2</v>
      </c>
      <c r="E5" s="23">
        <v>6.1470235358540744E-3</v>
      </c>
      <c r="F5" s="23">
        <v>4.3919418018595162E-3</v>
      </c>
      <c r="G5" s="6"/>
      <c r="H5" s="6"/>
      <c r="I5" s="6"/>
      <c r="J5" s="6"/>
      <c r="K5" s="6"/>
      <c r="L5" s="6"/>
      <c r="M5" s="6"/>
      <c r="N5" s="6"/>
    </row>
    <row r="6" spans="1:14" x14ac:dyDescent="0.35">
      <c r="A6" s="7">
        <v>43160</v>
      </c>
      <c r="B6" s="23">
        <v>0.42414367440140122</v>
      </c>
      <c r="C6" s="23">
        <v>0.48060801371893902</v>
      </c>
      <c r="D6" s="23">
        <v>8.4706157015825082E-2</v>
      </c>
      <c r="E6" s="23">
        <v>6.1523924081200955E-3</v>
      </c>
      <c r="F6" s="23">
        <v>4.3897624557145435E-3</v>
      </c>
      <c r="G6" s="6"/>
      <c r="H6" s="6"/>
      <c r="I6" s="6"/>
      <c r="J6" s="6"/>
      <c r="K6" s="6"/>
      <c r="L6" s="6"/>
      <c r="M6" s="6"/>
      <c r="N6" s="6"/>
    </row>
    <row r="7" spans="1:14" x14ac:dyDescent="0.35">
      <c r="A7" s="7">
        <v>43191</v>
      </c>
      <c r="B7" s="23">
        <v>0.42429638137907555</v>
      </c>
      <c r="C7" s="23">
        <v>0.48059671783875701</v>
      </c>
      <c r="D7" s="23">
        <v>8.4602074247960943E-2</v>
      </c>
      <c r="E7" s="23">
        <v>6.1465119115785248E-3</v>
      </c>
      <c r="F7" s="23">
        <v>4.3583146226279556E-3</v>
      </c>
      <c r="G7" s="6"/>
      <c r="H7" s="6"/>
      <c r="I7" s="6"/>
      <c r="J7" s="6"/>
      <c r="K7" s="6"/>
      <c r="L7" s="6"/>
      <c r="M7" s="6"/>
      <c r="N7" s="6"/>
    </row>
    <row r="8" spans="1:14" x14ac:dyDescent="0.35">
      <c r="A8" s="7">
        <v>43221</v>
      </c>
      <c r="B8" s="23">
        <v>0.42336818982885377</v>
      </c>
      <c r="C8" s="23">
        <v>0.48162905873902678</v>
      </c>
      <c r="D8" s="23">
        <v>8.4507196096695228E-2</v>
      </c>
      <c r="E8" s="23">
        <v>6.1495731984522678E-3</v>
      </c>
      <c r="F8" s="23">
        <v>4.345982136971978E-3</v>
      </c>
      <c r="G8" s="6"/>
      <c r="H8" s="6"/>
      <c r="I8" s="6"/>
      <c r="J8" s="6"/>
      <c r="K8" s="6"/>
      <c r="L8" s="6"/>
      <c r="M8" s="6"/>
      <c r="N8" s="6"/>
    </row>
    <row r="9" spans="1:14" x14ac:dyDescent="0.35">
      <c r="A9" s="7">
        <v>43252</v>
      </c>
      <c r="B9" s="23">
        <v>0.42257576629161103</v>
      </c>
      <c r="C9" s="23">
        <v>0.48275101471211163</v>
      </c>
      <c r="D9" s="23">
        <v>8.4166755692884204E-2</v>
      </c>
      <c r="E9" s="23">
        <v>6.1583107779496875E-3</v>
      </c>
      <c r="F9" s="23">
        <v>4.3481525254434441E-3</v>
      </c>
      <c r="G9" s="6"/>
      <c r="H9" s="6"/>
      <c r="I9" s="6"/>
      <c r="J9" s="6"/>
      <c r="K9" s="6"/>
      <c r="L9" s="6"/>
      <c r="M9" s="6"/>
      <c r="N9" s="6"/>
    </row>
    <row r="10" spans="1:14" x14ac:dyDescent="0.35">
      <c r="A10" s="7">
        <v>43282</v>
      </c>
      <c r="B10" s="23">
        <v>0.42133059901172359</v>
      </c>
      <c r="C10" s="23">
        <v>0.48427249362756442</v>
      </c>
      <c r="D10" s="23">
        <v>8.3860455472809056E-2</v>
      </c>
      <c r="E10" s="23">
        <v>6.1642671870474975E-3</v>
      </c>
      <c r="F10" s="23">
        <v>4.3721847008554452E-3</v>
      </c>
      <c r="G10" s="6"/>
      <c r="H10" s="6"/>
      <c r="I10" s="6"/>
      <c r="J10" s="6"/>
      <c r="K10" s="6"/>
      <c r="L10" s="6"/>
      <c r="M10" s="6"/>
      <c r="N10" s="6"/>
    </row>
    <row r="11" spans="1:14" x14ac:dyDescent="0.35">
      <c r="A11" s="7">
        <v>43313</v>
      </c>
      <c r="B11" s="23">
        <v>0.42004100253632287</v>
      </c>
      <c r="C11" s="23">
        <v>0.48591431015037456</v>
      </c>
      <c r="D11" s="23">
        <v>8.3512096337543834E-2</v>
      </c>
      <c r="E11" s="23">
        <v>6.1514854395323089E-3</v>
      </c>
      <c r="F11" s="23">
        <v>4.3811055362263963E-3</v>
      </c>
      <c r="G11" s="6"/>
      <c r="H11" s="6"/>
      <c r="I11" s="6"/>
      <c r="J11" s="6"/>
      <c r="K11" s="6"/>
      <c r="L11" s="6"/>
      <c r="M11" s="6"/>
      <c r="N11" s="6"/>
    </row>
    <row r="12" spans="1:14" x14ac:dyDescent="0.35">
      <c r="A12" s="7">
        <v>43344</v>
      </c>
      <c r="B12" s="23">
        <v>0.4190280228428146</v>
      </c>
      <c r="C12" s="23">
        <v>0.48706016984904277</v>
      </c>
      <c r="D12" s="23">
        <v>8.3324266257145688E-2</v>
      </c>
      <c r="E12" s="23">
        <v>6.1704272631833614E-3</v>
      </c>
      <c r="F12" s="23">
        <v>4.4171137878135933E-3</v>
      </c>
      <c r="G12" s="6"/>
      <c r="H12" s="6"/>
      <c r="I12" s="6"/>
      <c r="J12" s="6"/>
      <c r="K12" s="6"/>
      <c r="L12" s="6"/>
      <c r="M12" s="6"/>
      <c r="N12" s="6"/>
    </row>
    <row r="13" spans="1:14" x14ac:dyDescent="0.35">
      <c r="A13" s="7">
        <v>43374</v>
      </c>
      <c r="B13" s="23">
        <v>0.41856297278996574</v>
      </c>
      <c r="C13" s="23">
        <v>0.48755906695999141</v>
      </c>
      <c r="D13" s="23">
        <v>8.3232648263155296E-2</v>
      </c>
      <c r="E13" s="23">
        <v>6.1902246724072291E-3</v>
      </c>
      <c r="F13" s="23">
        <v>4.4550873144803419E-3</v>
      </c>
      <c r="G13" s="6"/>
      <c r="H13" s="6"/>
      <c r="I13" s="6"/>
      <c r="J13" s="6"/>
      <c r="K13" s="6"/>
      <c r="L13" s="6"/>
      <c r="M13" s="6"/>
      <c r="N13" s="6"/>
    </row>
    <row r="14" spans="1:14" x14ac:dyDescent="0.35">
      <c r="A14" s="7">
        <v>43405</v>
      </c>
      <c r="B14" s="23">
        <v>0.41797548927577216</v>
      </c>
      <c r="C14" s="23">
        <v>0.48798906242841755</v>
      </c>
      <c r="D14" s="23">
        <v>8.3080270241379345E-2</v>
      </c>
      <c r="E14" s="23">
        <v>6.4728936685869102E-3</v>
      </c>
      <c r="F14" s="23">
        <v>4.4822843858440369E-3</v>
      </c>
      <c r="G14" s="6"/>
      <c r="H14" s="6"/>
      <c r="I14" s="6"/>
      <c r="J14" s="6"/>
      <c r="K14" s="6"/>
      <c r="L14" s="6"/>
      <c r="M14" s="6"/>
      <c r="N14" s="6"/>
    </row>
    <row r="15" spans="1:14" ht="15" thickBot="1" x14ac:dyDescent="0.4">
      <c r="A15" s="10">
        <v>43435</v>
      </c>
      <c r="B15" s="24">
        <v>0.41684471074506857</v>
      </c>
      <c r="C15" s="24">
        <v>0.48878046015407395</v>
      </c>
      <c r="D15" s="24">
        <v>8.3062598194592052E-2</v>
      </c>
      <c r="E15" s="24">
        <v>6.7730427302223123E-3</v>
      </c>
      <c r="F15" s="24">
        <v>4.5391881760431397E-3</v>
      </c>
      <c r="G15" s="6"/>
      <c r="H15" s="6"/>
      <c r="I15" s="6"/>
      <c r="J15" s="6"/>
      <c r="K15" s="6"/>
      <c r="L15" s="6"/>
      <c r="M15" s="6"/>
      <c r="N15" s="6"/>
    </row>
    <row r="16" spans="1:14" x14ac:dyDescent="0.35">
      <c r="A16" s="4">
        <v>43466</v>
      </c>
      <c r="B16" s="22">
        <v>0.41643922798179733</v>
      </c>
      <c r="C16" s="22">
        <v>0.48882213574315575</v>
      </c>
      <c r="D16" s="22">
        <v>8.3072821248431086E-2</v>
      </c>
      <c r="E16" s="22">
        <v>7.080778708479004E-3</v>
      </c>
      <c r="F16" s="22">
        <v>4.5850363181368144E-3</v>
      </c>
      <c r="G16" s="6"/>
      <c r="H16" s="6"/>
      <c r="I16" s="6"/>
      <c r="J16" s="6"/>
      <c r="K16" s="6"/>
      <c r="L16" s="6"/>
      <c r="M16" s="6"/>
      <c r="N16" s="6"/>
    </row>
    <row r="17" spans="1:14" x14ac:dyDescent="0.35">
      <c r="A17" s="7">
        <v>43497</v>
      </c>
      <c r="B17" s="23">
        <v>0.41592906235442018</v>
      </c>
      <c r="C17" s="23">
        <v>0.48947269711814928</v>
      </c>
      <c r="D17" s="23">
        <v>8.2962669882983092E-2</v>
      </c>
      <c r="E17" s="23">
        <v>7.0443782178231861E-3</v>
      </c>
      <c r="F17" s="23">
        <v>4.591192426624236E-3</v>
      </c>
      <c r="G17" s="6"/>
      <c r="H17" s="6"/>
      <c r="I17" s="6"/>
      <c r="J17" s="6"/>
      <c r="K17" s="6"/>
      <c r="L17" s="6"/>
      <c r="M17" s="6"/>
      <c r="N17" s="6"/>
    </row>
    <row r="18" spans="1:14" x14ac:dyDescent="0.35">
      <c r="A18" s="7">
        <v>43525</v>
      </c>
      <c r="B18" s="23">
        <v>0.41544722297915504</v>
      </c>
      <c r="C18" s="23">
        <v>0.48981113700417506</v>
      </c>
      <c r="D18" s="23">
        <v>8.2973128112965616E-2</v>
      </c>
      <c r="E18" s="23">
        <v>7.1542025486538725E-3</v>
      </c>
      <c r="F18" s="23">
        <v>4.6143093550504348E-3</v>
      </c>
      <c r="G18" s="6"/>
      <c r="H18" s="6"/>
      <c r="I18" s="6"/>
      <c r="J18" s="6"/>
      <c r="K18" s="6"/>
      <c r="L18" s="6"/>
      <c r="M18" s="6"/>
      <c r="N18" s="6"/>
    </row>
    <row r="19" spans="1:14" x14ac:dyDescent="0.35">
      <c r="A19" s="7">
        <v>43556</v>
      </c>
      <c r="B19" s="23">
        <v>0.41499301086381518</v>
      </c>
      <c r="C19" s="23">
        <v>0.49037934018350426</v>
      </c>
      <c r="D19" s="23">
        <v>8.280234582736308E-2</v>
      </c>
      <c r="E19" s="23">
        <v>7.2014377651580174E-3</v>
      </c>
      <c r="F19" s="23">
        <v>4.6238653601594713E-3</v>
      </c>
      <c r="G19" s="6"/>
      <c r="H19" s="6"/>
      <c r="I19" s="6"/>
      <c r="J19" s="6"/>
      <c r="K19" s="6"/>
      <c r="L19" s="6"/>
      <c r="M19" s="6"/>
      <c r="N19" s="6"/>
    </row>
    <row r="20" spans="1:14" x14ac:dyDescent="0.35">
      <c r="A20" s="7">
        <v>43586</v>
      </c>
      <c r="B20" s="23">
        <v>0.413523741282805</v>
      </c>
      <c r="C20" s="23">
        <v>0.49206128958479606</v>
      </c>
      <c r="D20" s="23">
        <v>8.2580753392101802E-2</v>
      </c>
      <c r="E20" s="23">
        <v>7.2024691996930342E-3</v>
      </c>
      <c r="F20" s="23">
        <v>4.6317465406040632E-3</v>
      </c>
      <c r="G20" s="6"/>
      <c r="H20" s="6"/>
      <c r="I20" s="6"/>
      <c r="J20" s="6"/>
      <c r="K20" s="6"/>
      <c r="L20" s="6"/>
      <c r="M20" s="6"/>
      <c r="N20" s="6"/>
    </row>
    <row r="21" spans="1:14" x14ac:dyDescent="0.35">
      <c r="A21" s="7">
        <v>43617</v>
      </c>
      <c r="B21" s="23">
        <v>0.41279371106708662</v>
      </c>
      <c r="C21" s="23">
        <v>0.49256966508242678</v>
      </c>
      <c r="D21" s="23">
        <v>8.2433806313954458E-2</v>
      </c>
      <c r="E21" s="23">
        <v>7.5994366026784057E-3</v>
      </c>
      <c r="F21" s="23">
        <v>4.603380933853745E-3</v>
      </c>
      <c r="G21" s="6"/>
      <c r="H21" s="6"/>
      <c r="I21" s="6"/>
      <c r="J21" s="6"/>
      <c r="K21" s="6"/>
      <c r="L21" s="6"/>
      <c r="M21" s="6"/>
      <c r="N21" s="6"/>
    </row>
    <row r="22" spans="1:14" x14ac:dyDescent="0.35">
      <c r="A22" s="7">
        <v>43647</v>
      </c>
      <c r="B22" s="23">
        <v>0.41178407667441758</v>
      </c>
      <c r="C22" s="23">
        <v>0.4941439322591345</v>
      </c>
      <c r="D22" s="23">
        <v>8.2210575901886698E-2</v>
      </c>
      <c r="E22" s="23">
        <v>7.2501418498587995E-3</v>
      </c>
      <c r="F22" s="23">
        <v>4.611273314702409E-3</v>
      </c>
      <c r="G22" s="6"/>
      <c r="H22" s="6"/>
      <c r="I22" s="6"/>
      <c r="J22" s="6"/>
      <c r="K22" s="6"/>
      <c r="L22" s="6"/>
      <c r="M22" s="6"/>
      <c r="N22" s="6"/>
    </row>
    <row r="23" spans="1:14" x14ac:dyDescent="0.35">
      <c r="A23" s="7">
        <v>43678</v>
      </c>
      <c r="B23" s="23">
        <v>0.40999240367141893</v>
      </c>
      <c r="C23" s="23">
        <v>0.49576930663566582</v>
      </c>
      <c r="D23" s="23">
        <v>8.2246834513352338E-2</v>
      </c>
      <c r="E23" s="23">
        <v>7.1674088125805273E-3</v>
      </c>
      <c r="F23" s="23">
        <v>4.8240463669824108E-3</v>
      </c>
      <c r="G23" s="6"/>
      <c r="H23" s="6"/>
      <c r="I23" s="6"/>
      <c r="J23" s="6"/>
      <c r="K23" s="6"/>
      <c r="L23" s="6"/>
      <c r="M23" s="6"/>
      <c r="N23" s="6"/>
    </row>
    <row r="24" spans="1:14" x14ac:dyDescent="0.35">
      <c r="A24" s="7">
        <v>43709</v>
      </c>
      <c r="B24" s="23">
        <v>0.40859767861439944</v>
      </c>
      <c r="C24" s="23">
        <v>0.497179999274243</v>
      </c>
      <c r="D24" s="23">
        <v>8.2165391324327597E-2</v>
      </c>
      <c r="E24" s="23">
        <v>7.221282138367746E-3</v>
      </c>
      <c r="F24" s="23">
        <v>4.8356486486622078E-3</v>
      </c>
      <c r="G24" s="6"/>
      <c r="H24" s="6"/>
      <c r="I24" s="6"/>
      <c r="J24" s="6"/>
      <c r="K24" s="6"/>
      <c r="L24" s="6"/>
      <c r="M24" s="6"/>
      <c r="N24" s="6"/>
    </row>
    <row r="25" spans="1:14" x14ac:dyDescent="0.35">
      <c r="A25" s="7">
        <v>43739</v>
      </c>
      <c r="B25" s="23">
        <v>0.40761313217099521</v>
      </c>
      <c r="C25" s="23">
        <v>0.49837776694087654</v>
      </c>
      <c r="D25" s="23">
        <v>8.2007722984828918E-2</v>
      </c>
      <c r="E25" s="23">
        <v>7.1587370906893797E-3</v>
      </c>
      <c r="F25" s="23">
        <v>4.8426408126099798E-3</v>
      </c>
      <c r="G25" s="6"/>
      <c r="H25" s="6"/>
      <c r="I25" s="6"/>
      <c r="J25" s="6"/>
      <c r="K25" s="6"/>
      <c r="L25" s="6"/>
      <c r="M25" s="6"/>
      <c r="N25" s="6"/>
    </row>
    <row r="26" spans="1:14" x14ac:dyDescent="0.35">
      <c r="A26" s="7">
        <v>43770</v>
      </c>
      <c r="B26" s="23">
        <v>0.40714168031908277</v>
      </c>
      <c r="C26" s="23">
        <v>0.49889964613996129</v>
      </c>
      <c r="D26" s="23">
        <v>8.1970903812001603E-2</v>
      </c>
      <c r="E26" s="23">
        <v>7.172150129819259E-3</v>
      </c>
      <c r="F26" s="23">
        <v>4.8156195991350672E-3</v>
      </c>
      <c r="G26" s="6"/>
      <c r="H26" s="6"/>
      <c r="I26" s="6"/>
      <c r="J26" s="6"/>
      <c r="K26" s="6"/>
      <c r="L26" s="6"/>
      <c r="M26" s="6"/>
      <c r="N26" s="6"/>
    </row>
    <row r="27" spans="1:14" ht="15" thickBot="1" x14ac:dyDescent="0.4">
      <c r="A27" s="10">
        <v>43800</v>
      </c>
      <c r="B27" s="24">
        <v>0.40439888249586992</v>
      </c>
      <c r="C27" s="24">
        <v>0.50182140541624554</v>
      </c>
      <c r="D27" s="24">
        <v>8.1826591526130851E-2</v>
      </c>
      <c r="E27" s="24">
        <v>7.1202391275224704E-3</v>
      </c>
      <c r="F27" s="24">
        <v>4.8328814342312176E-3</v>
      </c>
      <c r="G27" s="6"/>
      <c r="H27" s="6"/>
      <c r="I27" s="6"/>
      <c r="J27" s="6"/>
      <c r="K27" s="6"/>
      <c r="L27" s="6"/>
      <c r="M27" s="6"/>
      <c r="N27" s="6"/>
    </row>
    <row r="28" spans="1:14" x14ac:dyDescent="0.35">
      <c r="A28" s="4">
        <v>43831</v>
      </c>
      <c r="B28" s="22">
        <v>0.40405285107453531</v>
      </c>
      <c r="C28" s="22">
        <v>0.50199892917388345</v>
      </c>
      <c r="D28" s="22">
        <v>8.171322502507733E-2</v>
      </c>
      <c r="E28" s="22">
        <v>7.4091813663354203E-3</v>
      </c>
      <c r="F28" s="22">
        <v>4.825813360168494E-3</v>
      </c>
      <c r="G28" s="6"/>
      <c r="H28" s="6"/>
      <c r="I28" s="6"/>
      <c r="J28" s="6"/>
      <c r="K28" s="6"/>
      <c r="L28" s="6"/>
      <c r="M28" s="6"/>
      <c r="N28" s="6"/>
    </row>
    <row r="29" spans="1:14" x14ac:dyDescent="0.35">
      <c r="A29" s="7">
        <v>43862</v>
      </c>
      <c r="B29" s="23">
        <v>0.40355329578482535</v>
      </c>
      <c r="C29" s="23">
        <v>0.50258858122181815</v>
      </c>
      <c r="D29" s="23">
        <v>8.159423557200933E-2</v>
      </c>
      <c r="E29" s="23">
        <v>7.4470504197547936E-3</v>
      </c>
      <c r="F29" s="23">
        <v>4.8168370015924111E-3</v>
      </c>
      <c r="G29" s="6"/>
      <c r="H29" s="6"/>
      <c r="I29" s="6"/>
      <c r="J29" s="6"/>
      <c r="K29" s="6"/>
      <c r="L29" s="6"/>
      <c r="M29" s="6"/>
      <c r="N29" s="6"/>
    </row>
    <row r="30" spans="1:14" x14ac:dyDescent="0.35">
      <c r="A30" s="7">
        <v>43891</v>
      </c>
      <c r="B30" s="23">
        <v>0.4022734839553313</v>
      </c>
      <c r="C30" s="23">
        <v>0.50295593124379756</v>
      </c>
      <c r="D30" s="23">
        <v>8.1747631217902225E-2</v>
      </c>
      <c r="E30" s="23">
        <v>8.242927430263473E-3</v>
      </c>
      <c r="F30" s="23">
        <v>4.7800261527054218E-3</v>
      </c>
      <c r="G30" s="6"/>
      <c r="H30" s="6"/>
      <c r="I30" s="6"/>
      <c r="J30" s="6"/>
      <c r="K30" s="6"/>
      <c r="L30" s="6"/>
      <c r="M30" s="6"/>
      <c r="N30" s="6"/>
    </row>
    <row r="31" spans="1:14" x14ac:dyDescent="0.35">
      <c r="A31" s="7">
        <v>43922</v>
      </c>
      <c r="B31" s="23">
        <v>0.40010239794319352</v>
      </c>
      <c r="C31" s="23">
        <v>0.50495636296037394</v>
      </c>
      <c r="D31" s="23">
        <v>8.2225743552027858E-2</v>
      </c>
      <c r="E31" s="23">
        <v>7.8623274616613538E-3</v>
      </c>
      <c r="F31" s="23">
        <v>4.8531680827432633E-3</v>
      </c>
      <c r="G31" s="6"/>
      <c r="H31" s="6"/>
      <c r="I31" s="6"/>
      <c r="J31" s="6"/>
      <c r="K31" s="6"/>
      <c r="L31" s="6"/>
      <c r="M31" s="6"/>
      <c r="N31" s="6"/>
    </row>
    <row r="32" spans="1:14" x14ac:dyDescent="0.35">
      <c r="A32" s="7">
        <v>43952</v>
      </c>
      <c r="B32" s="23">
        <v>0.39883818283921563</v>
      </c>
      <c r="C32" s="23">
        <v>0.50653272777574976</v>
      </c>
      <c r="D32" s="23">
        <v>8.2320910565502545E-2</v>
      </c>
      <c r="E32" s="23">
        <v>7.5999719050827072E-3</v>
      </c>
      <c r="F32" s="23">
        <v>4.7082069144493283E-3</v>
      </c>
      <c r="G32" s="6"/>
      <c r="H32" s="6"/>
      <c r="I32" s="6"/>
      <c r="J32" s="6"/>
      <c r="K32" s="6"/>
      <c r="L32" s="6"/>
      <c r="M32" s="6"/>
      <c r="N32" s="6"/>
    </row>
    <row r="33" spans="1:14" x14ac:dyDescent="0.35">
      <c r="A33" s="7">
        <v>43983</v>
      </c>
      <c r="B33" s="23">
        <v>0.39750633365931048</v>
      </c>
      <c r="C33" s="23">
        <v>0.50797117686283821</v>
      </c>
      <c r="D33" s="23">
        <v>8.2460548991774366E-2</v>
      </c>
      <c r="E33" s="23">
        <v>7.5754757209866722E-3</v>
      </c>
      <c r="F33" s="23">
        <v>4.4864647650902202E-3</v>
      </c>
      <c r="G33" s="6"/>
      <c r="H33" s="6"/>
      <c r="I33" s="6"/>
      <c r="J33" s="6"/>
      <c r="K33" s="6"/>
      <c r="L33" s="6"/>
      <c r="M33" s="6"/>
      <c r="N33" s="6"/>
    </row>
    <row r="34" spans="1:14" x14ac:dyDescent="0.35">
      <c r="A34" s="7">
        <v>44013</v>
      </c>
      <c r="B34" s="23">
        <v>0.39679401978355211</v>
      </c>
      <c r="C34" s="23">
        <v>0.50837189752162937</v>
      </c>
      <c r="D34" s="23">
        <v>8.2371095711371481E-2</v>
      </c>
      <c r="E34" s="23">
        <v>7.9572767688511886E-3</v>
      </c>
      <c r="F34" s="23">
        <v>4.5057102145958433E-3</v>
      </c>
      <c r="G34" s="6"/>
      <c r="H34" s="6"/>
      <c r="I34" s="6"/>
      <c r="J34" s="6"/>
      <c r="K34" s="6"/>
      <c r="L34" s="6"/>
      <c r="M34" s="6"/>
      <c r="N34" s="6"/>
    </row>
    <row r="35" spans="1:14" x14ac:dyDescent="0.35">
      <c r="A35" s="7">
        <v>44044</v>
      </c>
      <c r="B35" s="23">
        <v>0.39557811833776119</v>
      </c>
      <c r="C35" s="23">
        <v>0.50955621289645447</v>
      </c>
      <c r="D35" s="23">
        <v>8.2267716772169194E-2</v>
      </c>
      <c r="E35" s="23">
        <v>8.0722419014507968E-3</v>
      </c>
      <c r="F35" s="23">
        <v>4.5257100921643869E-3</v>
      </c>
      <c r="G35" s="6"/>
      <c r="H35" s="6"/>
      <c r="I35" s="6"/>
      <c r="J35" s="6"/>
      <c r="K35" s="6"/>
      <c r="L35" s="6"/>
      <c r="M35" s="6"/>
      <c r="N35" s="6"/>
    </row>
    <row r="36" spans="1:14" x14ac:dyDescent="0.35">
      <c r="A36" s="7">
        <v>44075</v>
      </c>
      <c r="B36" s="23">
        <v>0.39475689869570452</v>
      </c>
      <c r="C36" s="23">
        <v>0.50997395386024225</v>
      </c>
      <c r="D36" s="23">
        <v>8.2087681927846337E-2</v>
      </c>
      <c r="E36" s="23">
        <v>8.6579329643606383E-3</v>
      </c>
      <c r="F36" s="23">
        <v>4.5235325518462859E-3</v>
      </c>
      <c r="G36" s="25"/>
      <c r="H36" s="25"/>
      <c r="I36" s="25"/>
      <c r="J36" s="25"/>
      <c r="K36" s="25"/>
      <c r="L36" s="25"/>
      <c r="M36" s="25"/>
      <c r="N36" s="25"/>
    </row>
    <row r="37" spans="1:14" x14ac:dyDescent="0.35">
      <c r="A37" s="7">
        <v>44105</v>
      </c>
      <c r="B37" s="23">
        <v>0.39432089651496199</v>
      </c>
      <c r="C37" s="23">
        <v>0.51072992201513101</v>
      </c>
      <c r="D37" s="23">
        <v>8.1936695848700225E-2</v>
      </c>
      <c r="E37" s="23">
        <v>8.4889439238235859E-3</v>
      </c>
      <c r="F37" s="23">
        <v>4.5235416973832404E-3</v>
      </c>
      <c r="G37" s="6"/>
      <c r="H37" s="6"/>
      <c r="I37" s="6"/>
      <c r="J37" s="6"/>
      <c r="K37" s="6"/>
      <c r="L37" s="6"/>
      <c r="M37" s="6"/>
      <c r="N37" s="6"/>
    </row>
    <row r="38" spans="1:14" x14ac:dyDescent="0.35">
      <c r="A38" s="7">
        <v>44136</v>
      </c>
      <c r="B38" s="23">
        <v>0.39374125902975748</v>
      </c>
      <c r="C38" s="23">
        <v>0.51139231193420054</v>
      </c>
      <c r="D38" s="23">
        <v>8.1759786792522882E-2</v>
      </c>
      <c r="E38" s="23">
        <v>8.5795588156423654E-3</v>
      </c>
      <c r="F38" s="23">
        <v>4.5270834278767769E-3</v>
      </c>
      <c r="G38" s="6"/>
      <c r="H38" s="6"/>
      <c r="I38" s="6"/>
      <c r="J38" s="6"/>
      <c r="K38" s="6"/>
      <c r="L38" s="6"/>
      <c r="M38" s="6"/>
      <c r="N38" s="6"/>
    </row>
    <row r="39" spans="1:14" ht="15" thickBot="1" x14ac:dyDescent="0.4">
      <c r="A39" s="10">
        <v>44166</v>
      </c>
      <c r="B39" s="24">
        <v>0.39316003987087422</v>
      </c>
      <c r="C39" s="24">
        <v>0.51215354745866382</v>
      </c>
      <c r="D39" s="24">
        <v>8.1718699471124992E-2</v>
      </c>
      <c r="E39" s="24">
        <v>8.4453383761312634E-3</v>
      </c>
      <c r="F39" s="24">
        <v>4.5223748232056504E-3</v>
      </c>
      <c r="G39" s="6"/>
      <c r="H39" s="6"/>
      <c r="I39" s="6"/>
      <c r="J39" s="6"/>
      <c r="K39" s="6"/>
      <c r="L39" s="6"/>
      <c r="M39" s="6"/>
      <c r="N39" s="6"/>
    </row>
    <row r="40" spans="1:14" x14ac:dyDescent="0.35">
      <c r="A40" s="4">
        <v>44197</v>
      </c>
      <c r="B40" s="22">
        <v>0.39325042749713662</v>
      </c>
      <c r="C40" s="22">
        <v>0.512090862713376</v>
      </c>
      <c r="D40" s="22">
        <v>8.1767328494932567E-2</v>
      </c>
      <c r="E40" s="22">
        <v>8.3642457189472275E-3</v>
      </c>
      <c r="F40" s="22">
        <v>4.5271355756075771E-3</v>
      </c>
      <c r="G40" s="6"/>
      <c r="H40" s="6"/>
      <c r="I40" s="6"/>
      <c r="J40" s="6"/>
      <c r="K40" s="6"/>
      <c r="L40" s="6"/>
      <c r="M40" s="6"/>
      <c r="N40" s="6"/>
    </row>
    <row r="41" spans="1:14" x14ac:dyDescent="0.35">
      <c r="A41" s="7">
        <v>44228</v>
      </c>
      <c r="B41" s="23">
        <v>0.39326727489012997</v>
      </c>
      <c r="C41" s="23">
        <v>0.5122777414444758</v>
      </c>
      <c r="D41" s="23">
        <v>8.1525720702423074E-2</v>
      </c>
      <c r="E41" s="23">
        <v>8.4182561370763683E-3</v>
      </c>
      <c r="F41" s="23">
        <v>4.5110068258948236E-3</v>
      </c>
      <c r="G41" s="6"/>
      <c r="H41" s="6"/>
      <c r="I41" s="6"/>
      <c r="J41" s="6"/>
      <c r="K41" s="6"/>
      <c r="L41" s="6"/>
      <c r="M41" s="6"/>
      <c r="N41" s="6"/>
    </row>
    <row r="42" spans="1:14" x14ac:dyDescent="0.35">
      <c r="A42" s="7">
        <v>44256</v>
      </c>
      <c r="B42" s="23">
        <v>0.39233978836299604</v>
      </c>
      <c r="C42" s="23">
        <v>0.51323997127234355</v>
      </c>
      <c r="D42" s="23">
        <v>8.1389833315580348E-2</v>
      </c>
      <c r="E42" s="23">
        <v>8.4160992062638617E-3</v>
      </c>
      <c r="F42" s="23">
        <v>4.6143078428161639E-3</v>
      </c>
      <c r="G42" s="6"/>
      <c r="H42" s="6"/>
      <c r="I42" s="6"/>
      <c r="J42" s="6"/>
      <c r="K42" s="6"/>
      <c r="L42" s="6"/>
      <c r="M42" s="6"/>
      <c r="N42" s="6"/>
    </row>
    <row r="43" spans="1:14" x14ac:dyDescent="0.35">
      <c r="A43" s="7">
        <v>44287</v>
      </c>
      <c r="B43" s="23">
        <v>0.39153119402366138</v>
      </c>
      <c r="C43" s="23">
        <v>0.51378983897020225</v>
      </c>
      <c r="D43" s="23">
        <v>8.1338371604165335E-2</v>
      </c>
      <c r="E43" s="23">
        <v>8.7001537711005397E-3</v>
      </c>
      <c r="F43" s="23">
        <v>4.6404416308704673E-3</v>
      </c>
      <c r="G43" s="6"/>
      <c r="H43" s="6"/>
      <c r="I43" s="6"/>
      <c r="J43" s="6"/>
      <c r="K43" s="6"/>
      <c r="L43" s="6"/>
      <c r="M43" s="6"/>
      <c r="N43" s="6"/>
    </row>
    <row r="44" spans="1:14" x14ac:dyDescent="0.35">
      <c r="A44" s="7">
        <v>44317</v>
      </c>
      <c r="B44" s="23">
        <v>0.39108822515096392</v>
      </c>
      <c r="C44" s="23">
        <v>0.51435391491922666</v>
      </c>
      <c r="D44" s="23">
        <v>8.1383593786980249E-2</v>
      </c>
      <c r="E44" s="23">
        <v>8.5341114259245478E-3</v>
      </c>
      <c r="F44" s="23">
        <v>4.6401547169045796E-3</v>
      </c>
      <c r="G44" s="6"/>
      <c r="H44" s="6"/>
      <c r="I44" s="6"/>
      <c r="J44" s="6"/>
      <c r="K44" s="6"/>
      <c r="L44" s="6"/>
      <c r="M44" s="6"/>
      <c r="N44" s="6"/>
    </row>
    <row r="45" spans="1:14" x14ac:dyDescent="0.35">
      <c r="A45" s="7">
        <v>44348</v>
      </c>
      <c r="B45" s="23">
        <v>0.39093076222959805</v>
      </c>
      <c r="C45" s="23">
        <v>0.51445278326324717</v>
      </c>
      <c r="D45" s="23">
        <v>8.1389202627186227E-2</v>
      </c>
      <c r="E45" s="23">
        <v>8.588564671902164E-3</v>
      </c>
      <c r="F45" s="23">
        <v>4.638687208066373E-3</v>
      </c>
      <c r="G45" s="6"/>
      <c r="H45" s="6"/>
      <c r="I45" s="6"/>
      <c r="J45" s="6"/>
      <c r="K45" s="6"/>
      <c r="L45" s="6"/>
      <c r="M45" s="6"/>
      <c r="N45" s="6"/>
    </row>
    <row r="46" spans="1:14" x14ac:dyDescent="0.35">
      <c r="A46" s="7">
        <v>44378</v>
      </c>
      <c r="B46" s="23">
        <v>0.39000892791993075</v>
      </c>
      <c r="C46" s="23">
        <v>0.51555820590480961</v>
      </c>
      <c r="D46" s="23">
        <v>8.1177737043587939E-2</v>
      </c>
      <c r="E46" s="23">
        <v>8.6251632632338253E-3</v>
      </c>
      <c r="F46" s="23">
        <v>4.6299658684379403E-3</v>
      </c>
      <c r="G46" s="6"/>
      <c r="H46" s="6"/>
      <c r="I46" s="6"/>
      <c r="J46" s="6"/>
      <c r="K46" s="6"/>
      <c r="L46" s="6"/>
      <c r="M46" s="6"/>
      <c r="N46" s="6"/>
    </row>
    <row r="47" spans="1:14" x14ac:dyDescent="0.35">
      <c r="A47" s="7">
        <v>44409</v>
      </c>
      <c r="B47" s="23">
        <v>0.38675089198407497</v>
      </c>
      <c r="C47" s="23">
        <v>0.51236208200657596</v>
      </c>
      <c r="D47" s="23">
        <v>8.0471871779489737E-2</v>
      </c>
      <c r="E47" s="23">
        <v>8.5348465270323436E-3</v>
      </c>
      <c r="F47" s="23">
        <v>4.5217898906146966E-3</v>
      </c>
      <c r="G47" s="6"/>
      <c r="H47" s="6"/>
      <c r="I47" s="6"/>
      <c r="J47" s="6"/>
      <c r="K47" s="6"/>
      <c r="L47" s="6"/>
      <c r="M47" s="6"/>
      <c r="N47" s="6"/>
    </row>
    <row r="48" spans="1:14" x14ac:dyDescent="0.35">
      <c r="A48" s="7">
        <v>44440</v>
      </c>
      <c r="B48" s="23">
        <v>0.38940739692231646</v>
      </c>
      <c r="C48" s="23">
        <v>0.51664464131946009</v>
      </c>
      <c r="D48" s="23">
        <v>8.1019274075821171E-2</v>
      </c>
      <c r="E48" s="23">
        <v>8.4162443168699207E-3</v>
      </c>
      <c r="F48" s="23">
        <v>4.5124433655323887E-3</v>
      </c>
      <c r="G48" s="6"/>
      <c r="H48" s="6"/>
      <c r="I48" s="6"/>
      <c r="J48" s="6"/>
      <c r="K48" s="6"/>
      <c r="L48" s="6"/>
      <c r="M48" s="6"/>
      <c r="N48" s="6"/>
    </row>
    <row r="49" spans="1:14" x14ac:dyDescent="0.35">
      <c r="A49" s="7">
        <v>44470</v>
      </c>
      <c r="B49" s="23">
        <v>0.38994954394334674</v>
      </c>
      <c r="C49" s="23">
        <v>0.51601553837631331</v>
      </c>
      <c r="D49" s="23">
        <v>8.1037067606663654E-2</v>
      </c>
      <c r="E49" s="23">
        <v>8.5428534000258575E-3</v>
      </c>
      <c r="F49" s="23">
        <v>4.4549966736504307E-3</v>
      </c>
      <c r="G49" s="6"/>
      <c r="H49" s="6"/>
      <c r="I49" s="6"/>
      <c r="J49" s="6"/>
      <c r="K49" s="6"/>
      <c r="L49" s="6"/>
      <c r="M49" s="6"/>
      <c r="N49" s="6"/>
    </row>
    <row r="50" spans="1:14" x14ac:dyDescent="0.35">
      <c r="A50" s="7">
        <v>44501</v>
      </c>
      <c r="B50" s="23">
        <v>0.3895490977309668</v>
      </c>
      <c r="C50" s="23">
        <v>0.5166516400506419</v>
      </c>
      <c r="D50" s="23">
        <v>8.0929514309938042E-2</v>
      </c>
      <c r="E50" s="23">
        <v>8.4626589300720451E-3</v>
      </c>
      <c r="F50" s="23">
        <v>4.4070889783812397E-3</v>
      </c>
      <c r="G50" s="6"/>
      <c r="H50" s="6"/>
      <c r="I50" s="6"/>
      <c r="J50" s="6"/>
      <c r="K50" s="6"/>
      <c r="L50" s="6"/>
      <c r="M50" s="6"/>
      <c r="N50" s="6"/>
    </row>
    <row r="51" spans="1:14" ht="15" thickBot="1" x14ac:dyDescent="0.4">
      <c r="A51" s="10">
        <v>44531</v>
      </c>
      <c r="B51" s="24">
        <v>0.38852987255094057</v>
      </c>
      <c r="C51" s="24">
        <v>0.51783553538613647</v>
      </c>
      <c r="D51" s="24">
        <v>8.0510507515069343E-2</v>
      </c>
      <c r="E51" s="24">
        <v>8.7275433206054197E-3</v>
      </c>
      <c r="F51" s="24">
        <v>4.3965412272482249E-3</v>
      </c>
      <c r="G51" s="6"/>
      <c r="H51" s="6"/>
      <c r="I51" s="6"/>
      <c r="J51" s="6"/>
      <c r="K51" s="6"/>
      <c r="L51" s="6"/>
      <c r="M51" s="6"/>
      <c r="N51" s="6"/>
    </row>
    <row r="52" spans="1:14" x14ac:dyDescent="0.35">
      <c r="A52" s="4">
        <v>44562</v>
      </c>
      <c r="B52" s="22">
        <v>0.38697856701689343</v>
      </c>
      <c r="C52" s="22">
        <v>0.51995247832478586</v>
      </c>
      <c r="D52" s="22">
        <v>8.0039878422212288E-2</v>
      </c>
      <c r="E52" s="22">
        <v>8.6587375982796339E-3</v>
      </c>
      <c r="F52" s="22">
        <v>4.3703386378287955E-3</v>
      </c>
      <c r="G52" s="6"/>
      <c r="H52" s="6"/>
      <c r="I52" s="6"/>
      <c r="J52" s="6"/>
      <c r="K52" s="6"/>
      <c r="L52" s="6"/>
      <c r="M52" s="6"/>
      <c r="N52" s="6"/>
    </row>
    <row r="53" spans="1:14" x14ac:dyDescent="0.35">
      <c r="A53" s="7">
        <v>44593</v>
      </c>
      <c r="B53" s="23">
        <v>0.38522939584305133</v>
      </c>
      <c r="C53" s="23">
        <v>0.52189713615497924</v>
      </c>
      <c r="D53" s="23">
        <v>7.9860124101444371E-2</v>
      </c>
      <c r="E53" s="23">
        <v>8.6850766129694685E-3</v>
      </c>
      <c r="F53" s="23">
        <v>4.3282672875555551E-3</v>
      </c>
      <c r="G53" s="6"/>
      <c r="H53" s="6"/>
      <c r="I53" s="6"/>
      <c r="J53" s="6"/>
      <c r="K53" s="6"/>
      <c r="L53" s="6"/>
      <c r="M53" s="6"/>
      <c r="N53" s="6"/>
    </row>
    <row r="54" spans="1:14" x14ac:dyDescent="0.35">
      <c r="A54" s="7">
        <v>44621</v>
      </c>
      <c r="B54" s="23">
        <v>0.38454965268040936</v>
      </c>
      <c r="C54" s="23">
        <v>0.52288932466307758</v>
      </c>
      <c r="D54" s="23">
        <v>7.9609792681502256E-2</v>
      </c>
      <c r="E54" s="23">
        <v>8.6388978963188277E-3</v>
      </c>
      <c r="F54" s="23">
        <v>4.3123320786919621E-3</v>
      </c>
    </row>
    <row r="55" spans="1:14" x14ac:dyDescent="0.35">
      <c r="A55" s="7">
        <v>44652</v>
      </c>
      <c r="B55" s="23">
        <v>0.38293055975423429</v>
      </c>
      <c r="C55" s="23">
        <v>0.52460255079947382</v>
      </c>
      <c r="D55" s="23">
        <v>7.9479381990800124E-2</v>
      </c>
      <c r="E55" s="23">
        <v>8.667325745753433E-3</v>
      </c>
      <c r="F55" s="23">
        <v>4.3201817097383022E-3</v>
      </c>
    </row>
    <row r="56" spans="1:14" x14ac:dyDescent="0.35">
      <c r="A56" s="7">
        <v>44682</v>
      </c>
      <c r="B56" s="23"/>
      <c r="C56" s="23"/>
      <c r="D56" s="23"/>
      <c r="E56" s="23"/>
      <c r="F56" s="23"/>
    </row>
    <row r="57" spans="1:14" x14ac:dyDescent="0.35">
      <c r="A57" s="7">
        <v>44713</v>
      </c>
      <c r="B57" s="23"/>
      <c r="C57" s="23"/>
      <c r="D57" s="23"/>
      <c r="E57" s="23"/>
      <c r="F57" s="23"/>
    </row>
    <row r="58" spans="1:14" x14ac:dyDescent="0.35">
      <c r="A58" s="7">
        <v>44743</v>
      </c>
      <c r="B58" s="23"/>
      <c r="C58" s="23"/>
      <c r="D58" s="23"/>
      <c r="E58" s="23"/>
      <c r="F58" s="23"/>
    </row>
    <row r="59" spans="1:14" x14ac:dyDescent="0.35">
      <c r="A59" s="7">
        <v>44774</v>
      </c>
      <c r="B59" s="23"/>
      <c r="C59" s="23"/>
      <c r="D59" s="23"/>
      <c r="E59" s="23"/>
      <c r="F59" s="23"/>
    </row>
    <row r="60" spans="1:14" x14ac:dyDescent="0.35">
      <c r="A60" s="7">
        <v>44805</v>
      </c>
      <c r="B60" s="23"/>
      <c r="C60" s="23"/>
      <c r="D60" s="23"/>
      <c r="E60" s="23"/>
      <c r="F60" s="23"/>
    </row>
    <row r="61" spans="1:14" x14ac:dyDescent="0.35">
      <c r="A61" s="7">
        <v>44835</v>
      </c>
      <c r="B61" s="23"/>
      <c r="C61" s="23"/>
      <c r="D61" s="23"/>
      <c r="E61" s="23"/>
      <c r="F61" s="23"/>
    </row>
    <row r="62" spans="1:14" x14ac:dyDescent="0.35">
      <c r="A62" s="7">
        <v>44866</v>
      </c>
      <c r="B62" s="23"/>
      <c r="C62" s="23"/>
      <c r="D62" s="23"/>
      <c r="E62" s="23"/>
      <c r="F62" s="23"/>
    </row>
    <row r="63" spans="1:14" ht="15" thickBot="1" x14ac:dyDescent="0.4">
      <c r="A63" s="10">
        <v>44896</v>
      </c>
      <c r="B63" s="24"/>
      <c r="C63" s="24"/>
      <c r="D63" s="24"/>
      <c r="E63" s="24"/>
      <c r="F63" s="24"/>
    </row>
  </sheetData>
  <mergeCells count="1">
    <mergeCell ref="A2:F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zoomScale="90" zoomScaleNormal="90"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J61" sqref="J61"/>
    </sheetView>
  </sheetViews>
  <sheetFormatPr defaultColWidth="9.1796875" defaultRowHeight="14.5" x14ac:dyDescent="0.35"/>
  <cols>
    <col min="1" max="1" width="16.26953125" style="1" customWidth="1"/>
    <col min="2" max="2" width="15.7265625" style="1" bestFit="1" customWidth="1"/>
    <col min="3" max="11" width="16.26953125" style="1" customWidth="1"/>
    <col min="12" max="16384" width="9.1796875" style="1"/>
  </cols>
  <sheetData>
    <row r="1" spans="1:11" ht="45.5" customHeight="1" x14ac:dyDescent="0.35"/>
    <row r="2" spans="1:11" ht="15" thickBot="1" x14ac:dyDescent="0.4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58.5" customHeight="1" thickBot="1" x14ac:dyDescent="0.4">
      <c r="A3" s="2" t="s">
        <v>0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2" t="s">
        <v>20</v>
      </c>
      <c r="H3" s="3" t="s">
        <v>21</v>
      </c>
      <c r="I3" s="3" t="s">
        <v>22</v>
      </c>
      <c r="J3" s="3" t="s">
        <v>23</v>
      </c>
      <c r="K3" s="3" t="s">
        <v>24</v>
      </c>
    </row>
    <row r="4" spans="1:11" x14ac:dyDescent="0.35">
      <c r="A4" s="4">
        <v>43101</v>
      </c>
      <c r="B4" s="22">
        <v>0.23915905500000001</v>
      </c>
      <c r="C4" s="22">
        <v>4.7406511999999998E-2</v>
      </c>
      <c r="D4" s="22">
        <v>0.150346115</v>
      </c>
      <c r="E4" s="22">
        <v>3.8141122999999999E-2</v>
      </c>
      <c r="F4" s="22">
        <v>0.19673243600000001</v>
      </c>
      <c r="G4" s="22">
        <v>2.4547056000000001E-2</v>
      </c>
      <c r="H4" s="22">
        <v>1.0658071999999999E-2</v>
      </c>
      <c r="I4" s="22">
        <v>0.29300962899999999</v>
      </c>
      <c r="J4" s="22">
        <f t="shared" ref="J4:J23" si="0">G4+B4</f>
        <v>0.26370611100000002</v>
      </c>
      <c r="K4" s="22">
        <f>SUM(C4:F4)+H4+I4</f>
        <v>0.73629388699999998</v>
      </c>
    </row>
    <row r="5" spans="1:11" x14ac:dyDescent="0.35">
      <c r="A5" s="7">
        <v>43132</v>
      </c>
      <c r="B5" s="23">
        <v>0.23864295699999999</v>
      </c>
      <c r="C5" s="23">
        <v>4.7696341000000003E-2</v>
      </c>
      <c r="D5" s="23">
        <v>0.14989915400000001</v>
      </c>
      <c r="E5" s="23">
        <v>3.8606296999999998E-2</v>
      </c>
      <c r="F5" s="23">
        <v>0.19736279500000001</v>
      </c>
      <c r="G5" s="23">
        <v>2.3980852E-2</v>
      </c>
      <c r="H5" s="23">
        <v>1.0394937999999999E-2</v>
      </c>
      <c r="I5" s="23">
        <v>0.29341666700000002</v>
      </c>
      <c r="J5" s="23">
        <f t="shared" si="0"/>
        <v>0.26262380899999999</v>
      </c>
      <c r="K5" s="23">
        <f t="shared" ref="K5:K23" si="1">SUM(C5:F5)+H5+I5</f>
        <v>0.73737619200000004</v>
      </c>
    </row>
    <row r="6" spans="1:11" x14ac:dyDescent="0.35">
      <c r="A6" s="7">
        <v>43160</v>
      </c>
      <c r="B6" s="23">
        <v>0.238518075</v>
      </c>
      <c r="C6" s="23">
        <v>4.6839163000000003E-2</v>
      </c>
      <c r="D6" s="23">
        <v>0.15311376199999999</v>
      </c>
      <c r="E6" s="23">
        <v>3.8136499999999997E-2</v>
      </c>
      <c r="F6" s="23">
        <v>0.19703315299999999</v>
      </c>
      <c r="G6" s="23">
        <v>2.5161451000000001E-2</v>
      </c>
      <c r="H6" s="23">
        <v>1.0095511999999999E-2</v>
      </c>
      <c r="I6" s="23">
        <v>0.29110238300000002</v>
      </c>
      <c r="J6" s="23">
        <f t="shared" si="0"/>
        <v>0.263679526</v>
      </c>
      <c r="K6" s="23">
        <f t="shared" si="1"/>
        <v>0.73632047299999992</v>
      </c>
    </row>
    <row r="7" spans="1:11" x14ac:dyDescent="0.35">
      <c r="A7" s="7">
        <v>43191</v>
      </c>
      <c r="B7" s="23">
        <v>0.23860563600000001</v>
      </c>
      <c r="C7" s="23">
        <v>4.7021948000000001E-2</v>
      </c>
      <c r="D7" s="23">
        <v>0.14986770199999999</v>
      </c>
      <c r="E7" s="23">
        <v>3.8327199999999999E-2</v>
      </c>
      <c r="F7" s="23">
        <v>0.198727021</v>
      </c>
      <c r="G7" s="23">
        <v>2.4514459999999998E-2</v>
      </c>
      <c r="H7" s="23">
        <v>1.0166916E-2</v>
      </c>
      <c r="I7" s="23">
        <v>0.29276911700000002</v>
      </c>
      <c r="J7" s="23">
        <f t="shared" si="0"/>
        <v>0.26312009600000003</v>
      </c>
      <c r="K7" s="23">
        <f t="shared" si="1"/>
        <v>0.73687990400000003</v>
      </c>
    </row>
    <row r="8" spans="1:11" x14ac:dyDescent="0.35">
      <c r="A8" s="7">
        <v>43221</v>
      </c>
      <c r="B8" s="23">
        <v>0.23905025599999999</v>
      </c>
      <c r="C8" s="23">
        <v>4.7658783000000003E-2</v>
      </c>
      <c r="D8" s="23">
        <v>0.14793582499999999</v>
      </c>
      <c r="E8" s="23">
        <v>3.8250830999999999E-2</v>
      </c>
      <c r="F8" s="23">
        <v>0.20005795000000001</v>
      </c>
      <c r="G8" s="23">
        <v>2.3830321000000002E-2</v>
      </c>
      <c r="H8" s="23">
        <v>1.0122793E-2</v>
      </c>
      <c r="I8" s="23">
        <v>0.293093241</v>
      </c>
      <c r="J8" s="23">
        <f t="shared" si="0"/>
        <v>0.262880577</v>
      </c>
      <c r="K8" s="23">
        <f t="shared" si="1"/>
        <v>0.737119423</v>
      </c>
    </row>
    <row r="9" spans="1:11" x14ac:dyDescent="0.35">
      <c r="A9" s="7">
        <v>43252</v>
      </c>
      <c r="B9" s="23">
        <v>0.23832576599999999</v>
      </c>
      <c r="C9" s="23">
        <v>4.8080281000000002E-2</v>
      </c>
      <c r="D9" s="23">
        <v>0.147125696</v>
      </c>
      <c r="E9" s="23">
        <v>3.8629837E-2</v>
      </c>
      <c r="F9" s="23">
        <v>0.20121969300000001</v>
      </c>
      <c r="G9" s="23">
        <v>2.3549608999999999E-2</v>
      </c>
      <c r="H9" s="23">
        <v>9.8970529999999994E-3</v>
      </c>
      <c r="I9" s="23">
        <v>0.29317206699999998</v>
      </c>
      <c r="J9" s="23">
        <f t="shared" si="0"/>
        <v>0.26187537500000002</v>
      </c>
      <c r="K9" s="23">
        <f t="shared" si="1"/>
        <v>0.73812462699999992</v>
      </c>
    </row>
    <row r="10" spans="1:11" x14ac:dyDescent="0.35">
      <c r="A10" s="7">
        <v>43282</v>
      </c>
      <c r="B10" s="23">
        <v>0.237232162</v>
      </c>
      <c r="C10" s="23">
        <v>4.7694429000000003E-2</v>
      </c>
      <c r="D10" s="23">
        <v>0.146288945</v>
      </c>
      <c r="E10" s="23">
        <v>3.8880209999999998E-2</v>
      </c>
      <c r="F10" s="23">
        <v>0.202867144</v>
      </c>
      <c r="G10" s="23">
        <v>2.3508311E-2</v>
      </c>
      <c r="H10" s="23">
        <v>9.6736029999999994E-3</v>
      </c>
      <c r="I10" s="23">
        <v>0.29385519599999999</v>
      </c>
      <c r="J10" s="23">
        <f t="shared" si="0"/>
        <v>0.26074047299999997</v>
      </c>
      <c r="K10" s="23">
        <f t="shared" si="1"/>
        <v>0.73925952699999997</v>
      </c>
    </row>
    <row r="11" spans="1:11" x14ac:dyDescent="0.35">
      <c r="A11" s="7">
        <v>43313</v>
      </c>
      <c r="B11" s="23">
        <v>0.23675521399999999</v>
      </c>
      <c r="C11" s="23">
        <v>4.6993688999999998E-2</v>
      </c>
      <c r="D11" s="23">
        <v>0.14604720700000001</v>
      </c>
      <c r="E11" s="23">
        <v>3.8945322999999997E-2</v>
      </c>
      <c r="F11" s="23">
        <v>0.204471232</v>
      </c>
      <c r="G11" s="23">
        <v>2.4950410999999999E-2</v>
      </c>
      <c r="H11" s="23">
        <v>9.5569499999999998E-3</v>
      </c>
      <c r="I11" s="23">
        <v>0.292279974</v>
      </c>
      <c r="J11" s="23">
        <f t="shared" si="0"/>
        <v>0.261705625</v>
      </c>
      <c r="K11" s="23">
        <f t="shared" si="1"/>
        <v>0.73829437499999995</v>
      </c>
    </row>
    <row r="12" spans="1:11" x14ac:dyDescent="0.35">
      <c r="A12" s="7">
        <v>43344</v>
      </c>
      <c r="B12" s="23">
        <v>0.23690729999999999</v>
      </c>
      <c r="C12" s="23">
        <v>4.7189347999999999E-2</v>
      </c>
      <c r="D12" s="23">
        <v>0.144782153</v>
      </c>
      <c r="E12" s="23">
        <v>3.8996493E-2</v>
      </c>
      <c r="F12" s="23">
        <v>0.20605483099999999</v>
      </c>
      <c r="G12" s="23">
        <v>2.4399148999999998E-2</v>
      </c>
      <c r="H12" s="23">
        <v>9.3504729999999998E-3</v>
      </c>
      <c r="I12" s="23">
        <v>0.29232025299999997</v>
      </c>
      <c r="J12" s="23">
        <f t="shared" si="0"/>
        <v>0.261306449</v>
      </c>
      <c r="K12" s="23">
        <f t="shared" si="1"/>
        <v>0.738693551</v>
      </c>
    </row>
    <row r="13" spans="1:11" x14ac:dyDescent="0.35">
      <c r="A13" s="7">
        <v>43374</v>
      </c>
      <c r="B13" s="23">
        <v>0.22270677899999999</v>
      </c>
      <c r="C13" s="23">
        <v>4.7616382999999998E-2</v>
      </c>
      <c r="D13" s="23">
        <v>0.14703039900000001</v>
      </c>
      <c r="E13" s="23">
        <v>3.9951911E-2</v>
      </c>
      <c r="F13" s="23">
        <v>0.21116305499999999</v>
      </c>
      <c r="G13" s="23">
        <v>2.4306904000000001E-2</v>
      </c>
      <c r="H13" s="23">
        <v>9.6120509999999999E-3</v>
      </c>
      <c r="I13" s="23">
        <v>0.29761251799999999</v>
      </c>
      <c r="J13" s="23">
        <f t="shared" si="0"/>
        <v>0.24701368299999998</v>
      </c>
      <c r="K13" s="23">
        <f t="shared" si="1"/>
        <v>0.75298631699999996</v>
      </c>
    </row>
    <row r="14" spans="1:11" x14ac:dyDescent="0.35">
      <c r="A14" s="7">
        <v>43405</v>
      </c>
      <c r="B14" s="23">
        <v>0.23656524800000001</v>
      </c>
      <c r="C14" s="23">
        <v>4.9141377E-2</v>
      </c>
      <c r="D14" s="23">
        <v>0.13984313700000001</v>
      </c>
      <c r="E14" s="23">
        <v>3.9782312E-2</v>
      </c>
      <c r="F14" s="23">
        <v>0.208768703</v>
      </c>
      <c r="G14" s="23">
        <v>2.3283713000000001E-2</v>
      </c>
      <c r="H14" s="23">
        <v>9.1309770000000002E-3</v>
      </c>
      <c r="I14" s="23">
        <v>0.29348453200000002</v>
      </c>
      <c r="J14" s="23">
        <f t="shared" si="0"/>
        <v>0.25984896099999999</v>
      </c>
      <c r="K14" s="23">
        <f t="shared" si="1"/>
        <v>0.74015103800000004</v>
      </c>
    </row>
    <row r="15" spans="1:11" ht="15" thickBot="1" x14ac:dyDescent="0.4">
      <c r="A15" s="10">
        <v>43435</v>
      </c>
      <c r="B15" s="24">
        <v>0.23606137399999999</v>
      </c>
      <c r="C15" s="24">
        <v>5.2796278000000002E-2</v>
      </c>
      <c r="D15" s="24">
        <v>0.12920789199999999</v>
      </c>
      <c r="E15" s="24">
        <v>4.0217406999999997E-2</v>
      </c>
      <c r="F15" s="24">
        <v>0.21150001299999999</v>
      </c>
      <c r="G15" s="24">
        <v>2.3035439000000001E-2</v>
      </c>
      <c r="H15" s="24">
        <v>8.9056940000000005E-3</v>
      </c>
      <c r="I15" s="24">
        <v>0.29827590300000001</v>
      </c>
      <c r="J15" s="24">
        <f t="shared" si="0"/>
        <v>0.25909681299999998</v>
      </c>
      <c r="K15" s="24">
        <f t="shared" si="1"/>
        <v>0.74090318700000002</v>
      </c>
    </row>
    <row r="16" spans="1:11" x14ac:dyDescent="0.35">
      <c r="A16" s="4">
        <v>43466</v>
      </c>
      <c r="B16" s="22">
        <v>0.23327472499999999</v>
      </c>
      <c r="C16" s="22">
        <v>5.2434585999999998E-2</v>
      </c>
      <c r="D16" s="22">
        <v>0.12859727700000001</v>
      </c>
      <c r="E16" s="22">
        <v>4.0828677000000001E-2</v>
      </c>
      <c r="F16" s="22">
        <v>0.21436872800000001</v>
      </c>
      <c r="G16" s="22">
        <v>2.0765242E-2</v>
      </c>
      <c r="H16" s="22">
        <v>8.1586690000000003E-3</v>
      </c>
      <c r="I16" s="22">
        <v>0.30157209499999998</v>
      </c>
      <c r="J16" s="22">
        <f t="shared" si="0"/>
        <v>0.25403996699999998</v>
      </c>
      <c r="K16" s="22">
        <f t="shared" si="1"/>
        <v>0.74596003200000005</v>
      </c>
    </row>
    <row r="17" spans="1:11" x14ac:dyDescent="0.35">
      <c r="A17" s="7">
        <v>43497</v>
      </c>
      <c r="B17" s="23">
        <v>0.23365819099999999</v>
      </c>
      <c r="C17" s="23">
        <v>5.1689025E-2</v>
      </c>
      <c r="D17" s="23">
        <v>0.12969781399999999</v>
      </c>
      <c r="E17" s="23">
        <v>4.1094632999999998E-2</v>
      </c>
      <c r="F17" s="23">
        <v>0.21382395900000001</v>
      </c>
      <c r="G17" s="23">
        <v>2.0443732999999999E-2</v>
      </c>
      <c r="H17" s="23">
        <v>7.8122749999999996E-3</v>
      </c>
      <c r="I17" s="23">
        <v>0.30178037099999999</v>
      </c>
      <c r="J17" s="23">
        <f t="shared" si="0"/>
        <v>0.25410192399999998</v>
      </c>
      <c r="K17" s="23">
        <f t="shared" si="1"/>
        <v>0.74589807699999988</v>
      </c>
    </row>
    <row r="18" spans="1:11" x14ac:dyDescent="0.35">
      <c r="A18" s="7">
        <v>43525</v>
      </c>
      <c r="B18" s="23">
        <v>0.23128537900000001</v>
      </c>
      <c r="C18" s="23">
        <v>5.1679946999999997E-2</v>
      </c>
      <c r="D18" s="23">
        <v>0.13056657699999999</v>
      </c>
      <c r="E18" s="23">
        <v>4.0962690000000003E-2</v>
      </c>
      <c r="F18" s="23">
        <v>0.217361956</v>
      </c>
      <c r="G18" s="23">
        <v>2.0333803000000001E-2</v>
      </c>
      <c r="H18" s="23">
        <v>7.2319209999999997E-3</v>
      </c>
      <c r="I18" s="23">
        <v>0.30057772599999999</v>
      </c>
      <c r="J18" s="23">
        <f t="shared" si="0"/>
        <v>0.251619182</v>
      </c>
      <c r="K18" s="23">
        <f t="shared" si="1"/>
        <v>0.74838081699999992</v>
      </c>
    </row>
    <row r="19" spans="1:11" x14ac:dyDescent="0.35">
      <c r="A19" s="7">
        <v>43556</v>
      </c>
      <c r="B19" s="23">
        <v>0.22992769099999999</v>
      </c>
      <c r="C19" s="23">
        <v>5.1831473000000003E-2</v>
      </c>
      <c r="D19" s="23">
        <v>0.11846263</v>
      </c>
      <c r="E19" s="23">
        <v>4.1766646999999997E-2</v>
      </c>
      <c r="F19" s="23">
        <v>0.223955288</v>
      </c>
      <c r="G19" s="23">
        <v>2.0472139E-2</v>
      </c>
      <c r="H19" s="23">
        <v>7.1338740000000001E-3</v>
      </c>
      <c r="I19" s="23">
        <v>0.30645025799999998</v>
      </c>
      <c r="J19" s="23">
        <f t="shared" si="0"/>
        <v>0.25039982999999999</v>
      </c>
      <c r="K19" s="23">
        <f t="shared" si="1"/>
        <v>0.7496001699999999</v>
      </c>
    </row>
    <row r="20" spans="1:11" x14ac:dyDescent="0.35">
      <c r="A20" s="7">
        <v>43586</v>
      </c>
      <c r="B20" s="23">
        <v>0.22829627799999999</v>
      </c>
      <c r="C20" s="23">
        <v>5.3093647000000001E-2</v>
      </c>
      <c r="D20" s="23">
        <v>0.118553569</v>
      </c>
      <c r="E20" s="23">
        <v>4.1720592000000001E-2</v>
      </c>
      <c r="F20" s="23">
        <v>0.226873565</v>
      </c>
      <c r="G20" s="23">
        <v>1.9470742999999999E-2</v>
      </c>
      <c r="H20" s="23">
        <v>6.7944399999999997E-3</v>
      </c>
      <c r="I20" s="23">
        <v>0.30519716699999999</v>
      </c>
      <c r="J20" s="23">
        <f t="shared" si="0"/>
        <v>0.24776702099999998</v>
      </c>
      <c r="K20" s="23">
        <f t="shared" si="1"/>
        <v>0.75223298000000005</v>
      </c>
    </row>
    <row r="21" spans="1:11" x14ac:dyDescent="0.35">
      <c r="A21" s="7">
        <v>43617</v>
      </c>
      <c r="B21" s="23">
        <v>0.22569673700000001</v>
      </c>
      <c r="C21" s="23">
        <v>5.2746327000000003E-2</v>
      </c>
      <c r="D21" s="23">
        <v>0.11679228899999999</v>
      </c>
      <c r="E21" s="23">
        <v>4.145575E-2</v>
      </c>
      <c r="F21" s="23">
        <v>0.22729648499999999</v>
      </c>
      <c r="G21" s="23">
        <v>1.9281138999999999E-2</v>
      </c>
      <c r="H21" s="23">
        <v>1.4898438E-2</v>
      </c>
      <c r="I21" s="23">
        <v>0.30183283500000002</v>
      </c>
      <c r="J21" s="23">
        <f t="shared" si="0"/>
        <v>0.24497787600000001</v>
      </c>
      <c r="K21" s="23">
        <f t="shared" si="1"/>
        <v>0.75502212400000002</v>
      </c>
    </row>
    <row r="22" spans="1:11" x14ac:dyDescent="0.35">
      <c r="A22" s="7">
        <v>43647</v>
      </c>
      <c r="B22" s="23">
        <v>0.22352939199999999</v>
      </c>
      <c r="C22" s="23">
        <v>5.1289639999999997E-2</v>
      </c>
      <c r="D22" s="23">
        <v>0.115080091</v>
      </c>
      <c r="E22" s="23">
        <v>4.1796597999999997E-2</v>
      </c>
      <c r="F22" s="23">
        <v>0.23383821399999999</v>
      </c>
      <c r="G22" s="23">
        <v>1.9153443999999999E-2</v>
      </c>
      <c r="H22" s="23">
        <v>1.4522923E-2</v>
      </c>
      <c r="I22" s="23">
        <v>0.30078969799999999</v>
      </c>
      <c r="J22" s="23">
        <f t="shared" si="0"/>
        <v>0.24268283599999999</v>
      </c>
      <c r="K22" s="23">
        <f t="shared" si="1"/>
        <v>0.75731716400000004</v>
      </c>
    </row>
    <row r="23" spans="1:11" x14ac:dyDescent="0.35">
      <c r="A23" s="7">
        <v>43678</v>
      </c>
      <c r="B23" s="23">
        <v>0.21615593999999999</v>
      </c>
      <c r="C23" s="23">
        <v>4.8778248000000003E-2</v>
      </c>
      <c r="D23" s="23">
        <v>0.11096339500000001</v>
      </c>
      <c r="E23" s="23">
        <v>4.0653894000000003E-2</v>
      </c>
      <c r="F23" s="23">
        <v>0.258639234</v>
      </c>
      <c r="G23" s="23">
        <v>1.8418686E-2</v>
      </c>
      <c r="H23" s="23">
        <v>1.4608232000000001E-2</v>
      </c>
      <c r="I23" s="23">
        <v>0.29178237299999998</v>
      </c>
      <c r="J23" s="23">
        <f t="shared" si="0"/>
        <v>0.23457462599999998</v>
      </c>
      <c r="K23" s="23">
        <f t="shared" si="1"/>
        <v>0.76542537600000005</v>
      </c>
    </row>
    <row r="24" spans="1:11" x14ac:dyDescent="0.35">
      <c r="A24" s="7">
        <v>43709</v>
      </c>
      <c r="B24" s="23">
        <v>0.205827026</v>
      </c>
      <c r="C24" s="23">
        <v>4.8950949000000001E-2</v>
      </c>
      <c r="D24" s="23">
        <v>0.118199148</v>
      </c>
      <c r="E24" s="23">
        <v>4.0818280999999998E-2</v>
      </c>
      <c r="F24" s="23">
        <v>0.26138784100000001</v>
      </c>
      <c r="G24" s="23">
        <v>1.8347281999999999E-2</v>
      </c>
      <c r="H24" s="23">
        <v>1.6664024999999999E-2</v>
      </c>
      <c r="I24" s="23">
        <v>0.28980544899999999</v>
      </c>
      <c r="J24" s="23">
        <f t="shared" ref="J24:J30" si="2">G24+B24</f>
        <v>0.22417430799999999</v>
      </c>
      <c r="K24" s="23">
        <f t="shared" ref="K24:K30" si="3">SUM(C24:F24)+H24+I24</f>
        <v>0.77582569300000004</v>
      </c>
    </row>
    <row r="25" spans="1:11" x14ac:dyDescent="0.35">
      <c r="A25" s="7">
        <v>43739</v>
      </c>
      <c r="B25" s="23">
        <v>0.203096264</v>
      </c>
      <c r="C25" s="23">
        <v>4.9872028999999998E-2</v>
      </c>
      <c r="D25" s="23">
        <v>0.11858060300000001</v>
      </c>
      <c r="E25" s="23">
        <v>4.1365771000000003E-2</v>
      </c>
      <c r="F25" s="23">
        <v>0.26402913500000003</v>
      </c>
      <c r="G25" s="23">
        <v>1.8190952E-2</v>
      </c>
      <c r="H25" s="23">
        <v>1.6591445E-2</v>
      </c>
      <c r="I25" s="23">
        <v>0.288273801</v>
      </c>
      <c r="J25" s="23">
        <f t="shared" si="2"/>
        <v>0.22128721600000001</v>
      </c>
      <c r="K25" s="23">
        <f t="shared" si="3"/>
        <v>0.77871278399999999</v>
      </c>
    </row>
    <row r="26" spans="1:11" x14ac:dyDescent="0.35">
      <c r="A26" s="7">
        <v>43770</v>
      </c>
      <c r="B26" s="23">
        <v>0.20064885800000001</v>
      </c>
      <c r="C26" s="23">
        <v>5.0978376999999998E-2</v>
      </c>
      <c r="D26" s="23">
        <v>0.11353561</v>
      </c>
      <c r="E26" s="23">
        <v>4.1879377000000002E-2</v>
      </c>
      <c r="F26" s="23">
        <v>0.268551608</v>
      </c>
      <c r="G26" s="23">
        <v>1.9206144000000001E-2</v>
      </c>
      <c r="H26" s="23">
        <v>1.6053108E-2</v>
      </c>
      <c r="I26" s="23">
        <v>0.28914691799999998</v>
      </c>
      <c r="J26" s="23">
        <f t="shared" si="2"/>
        <v>0.21985500200000002</v>
      </c>
      <c r="K26" s="23">
        <f t="shared" si="3"/>
        <v>0.78014499799999992</v>
      </c>
    </row>
    <row r="27" spans="1:11" ht="15" thickBot="1" x14ac:dyDescent="0.4">
      <c r="A27" s="10">
        <v>43800</v>
      </c>
      <c r="B27" s="24">
        <v>0.192</v>
      </c>
      <c r="C27" s="24">
        <v>4.9000000000000002E-2</v>
      </c>
      <c r="D27" s="24">
        <v>0.108</v>
      </c>
      <c r="E27" s="24">
        <v>0.04</v>
      </c>
      <c r="F27" s="24">
        <v>0.30199999999999999</v>
      </c>
      <c r="G27" s="24">
        <v>1.7999999999999999E-2</v>
      </c>
      <c r="H27" s="24">
        <v>1.4999999999999999E-2</v>
      </c>
      <c r="I27" s="24">
        <v>0.27700000000000002</v>
      </c>
      <c r="J27" s="24">
        <f t="shared" si="2"/>
        <v>0.21</v>
      </c>
      <c r="K27" s="24">
        <f t="shared" si="3"/>
        <v>0.79100000000000004</v>
      </c>
    </row>
    <row r="28" spans="1:11" x14ac:dyDescent="0.35">
      <c r="A28" s="4">
        <v>43831</v>
      </c>
      <c r="B28" s="22">
        <v>0.19178350299999999</v>
      </c>
      <c r="C28" s="22">
        <v>4.9812006999999998E-2</v>
      </c>
      <c r="D28" s="22">
        <v>0.10658643700000001</v>
      </c>
      <c r="E28" s="22">
        <v>4.0809702000000003E-2</v>
      </c>
      <c r="F28" s="22">
        <v>0.29856207499999998</v>
      </c>
      <c r="G28" s="22">
        <v>1.9762130999999999E-2</v>
      </c>
      <c r="H28" s="22">
        <v>1.4350411E-2</v>
      </c>
      <c r="I28" s="22">
        <v>0.278333734</v>
      </c>
      <c r="J28" s="22">
        <f t="shared" si="2"/>
        <v>0.21154563399999998</v>
      </c>
      <c r="K28" s="22">
        <f t="shared" si="3"/>
        <v>0.78845436600000007</v>
      </c>
    </row>
    <row r="29" spans="1:11" x14ac:dyDescent="0.35">
      <c r="A29" s="7">
        <v>43862</v>
      </c>
      <c r="B29" s="23">
        <v>0.189848929</v>
      </c>
      <c r="C29" s="23">
        <v>4.9781934999999999E-2</v>
      </c>
      <c r="D29" s="23">
        <v>0.10642858199999999</v>
      </c>
      <c r="E29" s="23">
        <v>4.0999974000000002E-2</v>
      </c>
      <c r="F29" s="23">
        <v>0.29939226000000002</v>
      </c>
      <c r="G29" s="23">
        <v>1.9202268000000002E-2</v>
      </c>
      <c r="H29" s="23">
        <v>1.3852633E-2</v>
      </c>
      <c r="I29" s="23">
        <v>0.28049341999999999</v>
      </c>
      <c r="J29" s="23">
        <f t="shared" si="2"/>
        <v>0.20905119699999999</v>
      </c>
      <c r="K29" s="23">
        <f t="shared" si="3"/>
        <v>0.79094880400000001</v>
      </c>
    </row>
    <row r="30" spans="1:11" x14ac:dyDescent="0.35">
      <c r="A30" s="7">
        <v>43891</v>
      </c>
      <c r="B30" s="23">
        <v>0.19041279788231008</v>
      </c>
      <c r="C30" s="23">
        <v>5.1836721806233998E-2</v>
      </c>
      <c r="D30" s="23">
        <v>0.1037262637872394</v>
      </c>
      <c r="E30" s="23">
        <v>4.0570061149329442E-2</v>
      </c>
      <c r="F30" s="23">
        <v>0.30121872576140868</v>
      </c>
      <c r="G30" s="23">
        <v>1.9219735683150316E-2</v>
      </c>
      <c r="H30" s="23">
        <v>1.3377706975267951E-2</v>
      </c>
      <c r="I30" s="23">
        <v>0.27963798695506015</v>
      </c>
      <c r="J30" s="23">
        <f t="shared" si="2"/>
        <v>0.20963253356546041</v>
      </c>
      <c r="K30" s="23">
        <f t="shared" si="3"/>
        <v>0.79036746643453959</v>
      </c>
    </row>
    <row r="31" spans="1:11" x14ac:dyDescent="0.35">
      <c r="A31" s="7">
        <v>43922</v>
      </c>
      <c r="B31" s="23">
        <v>0.17250523615186827</v>
      </c>
      <c r="C31" s="23">
        <v>5.4797259127305036E-2</v>
      </c>
      <c r="D31" s="23">
        <v>0.10419492615315584</v>
      </c>
      <c r="E31" s="23">
        <v>4.1231869142657245E-2</v>
      </c>
      <c r="F31" s="23">
        <v>0.30480411519265244</v>
      </c>
      <c r="G31" s="23">
        <v>2.1820988880627088E-2</v>
      </c>
      <c r="H31" s="23">
        <v>1.3541490846181859E-2</v>
      </c>
      <c r="I31" s="23">
        <v>0.28710411450555223</v>
      </c>
      <c r="J31" s="23">
        <f t="shared" ref="J31:J36" si="4">G31+B31</f>
        <v>0.19432622503249536</v>
      </c>
      <c r="K31" s="23">
        <f t="shared" ref="K31:K36" si="5">SUM(C31:F31)+H31+I31</f>
        <v>0.8056737749675047</v>
      </c>
    </row>
    <row r="32" spans="1:11" x14ac:dyDescent="0.35">
      <c r="A32" s="7">
        <v>43952</v>
      </c>
      <c r="B32" s="23">
        <v>0.17047547913179167</v>
      </c>
      <c r="C32" s="23">
        <v>5.462331133486914E-2</v>
      </c>
      <c r="D32" s="23">
        <v>0.10461063834614646</v>
      </c>
      <c r="E32" s="23">
        <v>4.1211479483165309E-2</v>
      </c>
      <c r="F32" s="23">
        <v>0.30844216391312773</v>
      </c>
      <c r="G32" s="23">
        <v>2.1139261040393528E-2</v>
      </c>
      <c r="H32" s="23">
        <v>1.3229593181895668E-2</v>
      </c>
      <c r="I32" s="23">
        <v>0.2862680735686105</v>
      </c>
      <c r="J32" s="23">
        <f t="shared" si="4"/>
        <v>0.19161474017218522</v>
      </c>
      <c r="K32" s="23">
        <f t="shared" si="5"/>
        <v>0.80838525982781484</v>
      </c>
    </row>
    <row r="33" spans="1:11" x14ac:dyDescent="0.35">
      <c r="A33" s="7">
        <v>43983</v>
      </c>
      <c r="B33" s="23">
        <v>0.1674184148784994</v>
      </c>
      <c r="C33" s="23">
        <v>5.5683176371762309E-2</v>
      </c>
      <c r="D33" s="23">
        <v>0.10614962433569863</v>
      </c>
      <c r="E33" s="23">
        <v>4.1322980589561888E-2</v>
      </c>
      <c r="F33" s="23">
        <v>0.30983405138940284</v>
      </c>
      <c r="G33" s="23">
        <v>2.0333763247537464E-2</v>
      </c>
      <c r="H33" s="23">
        <v>1.2657076500724227E-2</v>
      </c>
      <c r="I33" s="23">
        <v>0.2866009126868132</v>
      </c>
      <c r="J33" s="23">
        <f t="shared" si="4"/>
        <v>0.18775217812603687</v>
      </c>
      <c r="K33" s="23">
        <f t="shared" si="5"/>
        <v>0.81224782187396316</v>
      </c>
    </row>
    <row r="34" spans="1:11" x14ac:dyDescent="0.35">
      <c r="A34" s="7">
        <v>44013</v>
      </c>
      <c r="B34" s="23">
        <v>0.16593170172165039</v>
      </c>
      <c r="C34" s="23">
        <v>5.8835523346256455E-2</v>
      </c>
      <c r="D34" s="23">
        <v>0.10674656889019643</v>
      </c>
      <c r="E34" s="23">
        <v>4.1291449378158575E-2</v>
      </c>
      <c r="F34" s="23">
        <v>0.31000223165708851</v>
      </c>
      <c r="G34" s="23">
        <v>1.9661125641790324E-2</v>
      </c>
      <c r="H34" s="23">
        <v>1.2292627169190841E-2</v>
      </c>
      <c r="I34" s="23">
        <v>0.28523877219566846</v>
      </c>
      <c r="J34" s="23">
        <f t="shared" si="4"/>
        <v>0.18559282736344071</v>
      </c>
      <c r="K34" s="23">
        <f t="shared" si="5"/>
        <v>0.81440717263655937</v>
      </c>
    </row>
    <row r="35" spans="1:11" x14ac:dyDescent="0.35">
      <c r="A35" s="7">
        <v>44044</v>
      </c>
      <c r="B35" s="23">
        <v>0.1687445868110875</v>
      </c>
      <c r="C35" s="23">
        <v>6.0136667650926214E-2</v>
      </c>
      <c r="D35" s="23">
        <v>0.11039021151018689</v>
      </c>
      <c r="E35" s="23">
        <v>4.1038278661755676E-2</v>
      </c>
      <c r="F35" s="23">
        <v>0.30817070941572455</v>
      </c>
      <c r="G35" s="23">
        <v>1.9042400081591106E-2</v>
      </c>
      <c r="H35" s="23">
        <v>1.1785537797952448E-2</v>
      </c>
      <c r="I35" s="23">
        <v>0.28069160807077559</v>
      </c>
      <c r="J35" s="23">
        <f t="shared" si="4"/>
        <v>0.18778698689267861</v>
      </c>
      <c r="K35" s="23">
        <f t="shared" si="5"/>
        <v>0.8122130131073213</v>
      </c>
    </row>
    <row r="36" spans="1:11" x14ac:dyDescent="0.35">
      <c r="A36" s="7">
        <v>44075</v>
      </c>
      <c r="B36" s="23">
        <v>0.16717523225876682</v>
      </c>
      <c r="C36" s="23">
        <v>6.1886308987414256E-2</v>
      </c>
      <c r="D36" s="23">
        <v>0.1103047335505784</v>
      </c>
      <c r="E36" s="23">
        <v>4.0705043765712851E-2</v>
      </c>
      <c r="F36" s="23">
        <v>0.30882567210595241</v>
      </c>
      <c r="G36" s="23">
        <v>1.8315382380733682E-2</v>
      </c>
      <c r="H36" s="23">
        <v>1.266104165552851E-2</v>
      </c>
      <c r="I36" s="23">
        <v>0.28012658529531309</v>
      </c>
      <c r="J36" s="23">
        <f t="shared" si="4"/>
        <v>0.18549061463950051</v>
      </c>
      <c r="K36" s="23">
        <f t="shared" si="5"/>
        <v>0.81450938536049955</v>
      </c>
    </row>
    <row r="37" spans="1:11" x14ac:dyDescent="0.35">
      <c r="A37" s="7">
        <v>44105</v>
      </c>
      <c r="B37" s="23">
        <v>0.16783569089902334</v>
      </c>
      <c r="C37" s="23">
        <v>6.0094090620790477E-2</v>
      </c>
      <c r="D37" s="23">
        <v>0.11574796361050813</v>
      </c>
      <c r="E37" s="23">
        <v>3.9544700604134696E-2</v>
      </c>
      <c r="F37" s="23">
        <v>0.30652691855465142</v>
      </c>
      <c r="G37" s="23">
        <v>1.8632661643191367E-2</v>
      </c>
      <c r="H37" s="23">
        <v>1.2185004528061436E-2</v>
      </c>
      <c r="I37" s="23">
        <v>0.27943296953963914</v>
      </c>
      <c r="J37" s="23">
        <f t="shared" ref="J37:J42" si="6">G37+B37</f>
        <v>0.18646835254221469</v>
      </c>
      <c r="K37" s="23">
        <f t="shared" ref="K37:K42" si="7">SUM(C37:F37)+H37+I37</f>
        <v>0.81353164745778539</v>
      </c>
    </row>
    <row r="38" spans="1:11" x14ac:dyDescent="0.35">
      <c r="A38" s="7">
        <v>44136</v>
      </c>
      <c r="B38" s="23">
        <v>0.16762189699999999</v>
      </c>
      <c r="C38" s="23">
        <v>6.0326691000000002E-2</v>
      </c>
      <c r="D38" s="23">
        <v>0.11621111200000001</v>
      </c>
      <c r="E38" s="23">
        <v>3.9156482999999999E-2</v>
      </c>
      <c r="F38" s="23">
        <v>0.30710827600000001</v>
      </c>
      <c r="G38" s="23">
        <v>1.8711014000000002E-2</v>
      </c>
      <c r="H38" s="23">
        <v>1.1692752000000001E-2</v>
      </c>
      <c r="I38" s="23">
        <v>0.27917177399999998</v>
      </c>
      <c r="J38" s="23">
        <f t="shared" si="6"/>
        <v>0.18633291099999999</v>
      </c>
      <c r="K38" s="23">
        <f t="shared" si="7"/>
        <v>0.81366708799999987</v>
      </c>
    </row>
    <row r="39" spans="1:11" ht="15" thickBot="1" x14ac:dyDescent="0.4">
      <c r="A39" s="10">
        <v>44166</v>
      </c>
      <c r="B39" s="24">
        <v>0.16751147837512315</v>
      </c>
      <c r="C39" s="24">
        <v>6.0596042855632332E-2</v>
      </c>
      <c r="D39" s="24">
        <v>0.11814819538494782</v>
      </c>
      <c r="E39" s="24">
        <v>3.9307871251725579E-2</v>
      </c>
      <c r="F39" s="24">
        <v>0.30267256820998206</v>
      </c>
      <c r="G39" s="24">
        <v>1.8978084029778266E-2</v>
      </c>
      <c r="H39" s="24">
        <v>1.1249346001306693E-2</v>
      </c>
      <c r="I39" s="24">
        <v>0.28153641389150408</v>
      </c>
      <c r="J39" s="24">
        <f t="shared" si="6"/>
        <v>0.18648956240490142</v>
      </c>
      <c r="K39" s="24">
        <f t="shared" si="7"/>
        <v>0.81351043759509856</v>
      </c>
    </row>
    <row r="40" spans="1:11" x14ac:dyDescent="0.35">
      <c r="A40" s="4">
        <v>44197</v>
      </c>
      <c r="B40" s="22">
        <v>0.17048911</v>
      </c>
      <c r="C40" s="22">
        <v>5.9651660000000002E-2</v>
      </c>
      <c r="D40" s="22">
        <v>0.117646706</v>
      </c>
      <c r="E40" s="22">
        <v>3.9643952000000003E-2</v>
      </c>
      <c r="F40" s="22">
        <v>0.299918142</v>
      </c>
      <c r="G40" s="22">
        <v>1.8879786999999999E-2</v>
      </c>
      <c r="H40" s="22">
        <v>1.0741768E-2</v>
      </c>
      <c r="I40" s="22">
        <v>0.28302887500000001</v>
      </c>
      <c r="J40" s="22">
        <f t="shared" si="6"/>
        <v>0.18936889700000001</v>
      </c>
      <c r="K40" s="22">
        <f t="shared" si="7"/>
        <v>0.81063110299999996</v>
      </c>
    </row>
    <row r="41" spans="1:11" x14ac:dyDescent="0.35">
      <c r="A41" s="7">
        <v>44228</v>
      </c>
      <c r="B41" s="23">
        <v>0.1753525119946529</v>
      </c>
      <c r="C41" s="23">
        <v>5.9260228155213479E-2</v>
      </c>
      <c r="D41" s="23">
        <v>0.10523203815278921</v>
      </c>
      <c r="E41" s="23">
        <v>4.0187737033927438E-2</v>
      </c>
      <c r="F41" s="23">
        <v>0.30255390574387392</v>
      </c>
      <c r="G41" s="23">
        <v>1.9812577984076523E-2</v>
      </c>
      <c r="H41" s="23">
        <v>9.9707307185012816E-3</v>
      </c>
      <c r="I41" s="23">
        <v>0.28763027021696524</v>
      </c>
      <c r="J41" s="23">
        <f t="shared" si="6"/>
        <v>0.19516508997872942</v>
      </c>
      <c r="K41" s="23">
        <f t="shared" si="7"/>
        <v>0.80483491002127061</v>
      </c>
    </row>
    <row r="42" spans="1:11" x14ac:dyDescent="0.35">
      <c r="A42" s="7">
        <v>44256</v>
      </c>
      <c r="B42" s="23">
        <v>0.17305905612304789</v>
      </c>
      <c r="C42" s="23">
        <v>6.1482432613683545E-2</v>
      </c>
      <c r="D42" s="23">
        <v>0.10638627406294468</v>
      </c>
      <c r="E42" s="23">
        <v>4.0223455931773983E-2</v>
      </c>
      <c r="F42" s="23">
        <v>0.29870963610664386</v>
      </c>
      <c r="G42" s="23">
        <v>2.4578301545196149E-2</v>
      </c>
      <c r="H42" s="23">
        <v>9.2877537817391137E-3</v>
      </c>
      <c r="I42" s="23">
        <v>0.2862730898349708</v>
      </c>
      <c r="J42" s="23">
        <f t="shared" si="6"/>
        <v>0.19763735766824403</v>
      </c>
      <c r="K42" s="23">
        <f t="shared" si="7"/>
        <v>0.80236264233175592</v>
      </c>
    </row>
    <row r="43" spans="1:11" x14ac:dyDescent="0.35">
      <c r="A43" s="7">
        <v>44287</v>
      </c>
      <c r="B43" s="23">
        <v>0.17743520653614955</v>
      </c>
      <c r="C43" s="23">
        <v>6.1396907223881234E-2</v>
      </c>
      <c r="D43" s="23">
        <v>0.10629076555431055</v>
      </c>
      <c r="E43" s="23">
        <v>4.0629576726396721E-2</v>
      </c>
      <c r="F43" s="23">
        <v>0.29505433269175435</v>
      </c>
      <c r="G43" s="23">
        <v>2.3571563240340883E-2</v>
      </c>
      <c r="H43" s="23">
        <v>8.7983007015563098E-3</v>
      </c>
      <c r="I43" s="23">
        <v>0.28682334732561043</v>
      </c>
      <c r="J43" s="23">
        <f t="shared" ref="J43:J48" si="8">G43+B43</f>
        <v>0.20100676977649043</v>
      </c>
      <c r="K43" s="23">
        <f t="shared" ref="K43:K48" si="9">SUM(C43:F43)+H43+I43</f>
        <v>0.79899323022350965</v>
      </c>
    </row>
    <row r="44" spans="1:11" x14ac:dyDescent="0.35">
      <c r="A44" s="7">
        <v>44317</v>
      </c>
      <c r="B44" s="23">
        <v>0.17774412770658243</v>
      </c>
      <c r="C44" s="23">
        <v>6.0457177830464885E-2</v>
      </c>
      <c r="D44" s="23">
        <v>0.10604818554710087</v>
      </c>
      <c r="E44" s="23">
        <v>4.0759996673702906E-2</v>
      </c>
      <c r="F44" s="23">
        <v>0.29477628267221107</v>
      </c>
      <c r="G44" s="23">
        <v>2.4003947869486664E-2</v>
      </c>
      <c r="H44" s="23">
        <v>8.3924715362080089E-3</v>
      </c>
      <c r="I44" s="23">
        <v>0.28781781016424318</v>
      </c>
      <c r="J44" s="23">
        <f t="shared" si="8"/>
        <v>0.20174807557606911</v>
      </c>
      <c r="K44" s="23">
        <f t="shared" si="9"/>
        <v>0.798251924423931</v>
      </c>
    </row>
    <row r="45" spans="1:11" x14ac:dyDescent="0.35">
      <c r="A45" s="7">
        <v>44348</v>
      </c>
      <c r="B45" s="23">
        <v>0.17468249866333366</v>
      </c>
      <c r="C45" s="23">
        <v>6.1291695582222888E-2</v>
      </c>
      <c r="D45" s="23">
        <v>0.10569930574117949</v>
      </c>
      <c r="E45" s="23">
        <v>4.1324243468438E-2</v>
      </c>
      <c r="F45" s="23">
        <v>0.29501150344205074</v>
      </c>
      <c r="G45" s="23">
        <v>2.4580874423130738E-2</v>
      </c>
      <c r="H45" s="23">
        <v>7.9386039333883066E-3</v>
      </c>
      <c r="I45" s="23">
        <v>0.28947127474625622</v>
      </c>
      <c r="J45" s="23">
        <f t="shared" si="8"/>
        <v>0.19926337308646438</v>
      </c>
      <c r="K45" s="23">
        <f t="shared" si="9"/>
        <v>0.80073662691353564</v>
      </c>
    </row>
    <row r="46" spans="1:11" x14ac:dyDescent="0.35">
      <c r="A46" s="7">
        <v>44378</v>
      </c>
      <c r="B46" s="23">
        <v>0.17154831724485786</v>
      </c>
      <c r="C46" s="23">
        <v>6.1353242932265697E-2</v>
      </c>
      <c r="D46" s="23">
        <v>0.10486269175032779</v>
      </c>
      <c r="E46" s="23">
        <v>4.2156722301629999E-2</v>
      </c>
      <c r="F46" s="23">
        <v>0.29753312400806597</v>
      </c>
      <c r="G46" s="23">
        <v>2.5466162559922807E-2</v>
      </c>
      <c r="H46" s="23">
        <v>7.5299087889376653E-3</v>
      </c>
      <c r="I46" s="23">
        <v>0.28954983041399218</v>
      </c>
      <c r="J46" s="23">
        <f t="shared" si="8"/>
        <v>0.19701447980478068</v>
      </c>
      <c r="K46" s="23">
        <f t="shared" si="9"/>
        <v>0.80298552019521929</v>
      </c>
    </row>
    <row r="47" spans="1:11" x14ac:dyDescent="0.35">
      <c r="A47" s="7">
        <v>44409</v>
      </c>
      <c r="B47" s="23">
        <v>0.17598087723718284</v>
      </c>
      <c r="C47" s="23">
        <v>6.1422066295852104E-2</v>
      </c>
      <c r="D47" s="23">
        <v>0.10393904383758588</v>
      </c>
      <c r="E47" s="23">
        <v>4.2372765797771869E-2</v>
      </c>
      <c r="F47" s="23">
        <v>0.29158122537289982</v>
      </c>
      <c r="G47" s="23">
        <v>2.5801123009690528E-2</v>
      </c>
      <c r="H47" s="23">
        <v>7.0805824526719548E-3</v>
      </c>
      <c r="I47" s="23">
        <v>0.29182231599634501</v>
      </c>
      <c r="J47" s="23">
        <f t="shared" si="8"/>
        <v>0.20178200024687337</v>
      </c>
      <c r="K47" s="23">
        <f t="shared" si="9"/>
        <v>0.79821799975312657</v>
      </c>
    </row>
    <row r="48" spans="1:11" x14ac:dyDescent="0.35">
      <c r="A48" s="7">
        <v>44440</v>
      </c>
      <c r="B48" s="23">
        <v>0.17912264</v>
      </c>
      <c r="C48" s="23">
        <v>6.0710764E-2</v>
      </c>
      <c r="D48" s="23">
        <v>9.9927514999999995E-2</v>
      </c>
      <c r="E48" s="23">
        <v>4.2288165000000003E-2</v>
      </c>
      <c r="F48" s="23">
        <v>0.29241867599999999</v>
      </c>
      <c r="G48" s="23">
        <v>2.5616905999999998E-2</v>
      </c>
      <c r="H48" s="23">
        <v>6.6848350000000001E-3</v>
      </c>
      <c r="I48" s="23">
        <v>0.29323049899999998</v>
      </c>
      <c r="J48" s="23">
        <f t="shared" si="8"/>
        <v>0.20473954599999999</v>
      </c>
      <c r="K48" s="23">
        <f t="shared" si="9"/>
        <v>0.79526045400000001</v>
      </c>
    </row>
    <row r="49" spans="1:11" x14ac:dyDescent="0.35">
      <c r="A49" s="7">
        <v>44470</v>
      </c>
      <c r="B49" s="23">
        <v>0.18253492953437933</v>
      </c>
      <c r="C49" s="23">
        <v>6.2825697368448938E-2</v>
      </c>
      <c r="D49" s="23">
        <v>0.10077465449012479</v>
      </c>
      <c r="E49" s="23">
        <v>4.2960683670241258E-2</v>
      </c>
      <c r="F49" s="23">
        <v>0.27935391551550298</v>
      </c>
      <c r="G49" s="23">
        <v>2.5829830617819897E-2</v>
      </c>
      <c r="H49" s="23">
        <v>8.7241896630837965E-3</v>
      </c>
      <c r="I49" s="23">
        <v>0.29699609914039898</v>
      </c>
      <c r="J49" s="23">
        <f>G49+B49</f>
        <v>0.20836476015219924</v>
      </c>
      <c r="K49" s="23">
        <f>SUM(C49:F49)+H49+I49</f>
        <v>0.79163523984780082</v>
      </c>
    </row>
    <row r="50" spans="1:11" x14ac:dyDescent="0.35">
      <c r="A50" s="7">
        <v>44501</v>
      </c>
      <c r="B50" s="23">
        <v>0.18570535838606989</v>
      </c>
      <c r="C50" s="23">
        <v>6.2989576138611586E-2</v>
      </c>
      <c r="D50" s="23">
        <v>9.9172732872088734E-2</v>
      </c>
      <c r="E50" s="23">
        <v>4.3500129894384926E-2</v>
      </c>
      <c r="F50" s="23">
        <v>0.27688723211365912</v>
      </c>
      <c r="G50" s="23">
        <v>2.5671056995453769E-2</v>
      </c>
      <c r="H50" s="23">
        <v>8.2685418982198899E-3</v>
      </c>
      <c r="I50" s="23">
        <v>0.29780537170151211</v>
      </c>
      <c r="J50" s="23">
        <f t="shared" ref="J50:J51" si="10">G50+B50</f>
        <v>0.21137641538152366</v>
      </c>
      <c r="K50" s="23">
        <f t="shared" ref="K50:K51" si="11">SUM(C50:F50)+H50+I50</f>
        <v>0.78862358461847637</v>
      </c>
    </row>
    <row r="51" spans="1:11" ht="15" thickBot="1" x14ac:dyDescent="0.4">
      <c r="A51" s="10">
        <v>44531</v>
      </c>
      <c r="B51" s="24">
        <v>0.18407560037705512</v>
      </c>
      <c r="C51" s="24">
        <v>6.4995175724655962E-2</v>
      </c>
      <c r="D51" s="24">
        <v>9.8865298783065741E-2</v>
      </c>
      <c r="E51" s="24">
        <v>4.3750067613912473E-2</v>
      </c>
      <c r="F51" s="24">
        <v>0.27701991708011287</v>
      </c>
      <c r="G51" s="24">
        <v>2.5471331592203994E-2</v>
      </c>
      <c r="H51" s="24">
        <v>7.9006448316143122E-3</v>
      </c>
      <c r="I51" s="24">
        <v>0.29792196399737952</v>
      </c>
      <c r="J51" s="24">
        <f t="shared" si="10"/>
        <v>0.20954693196925911</v>
      </c>
      <c r="K51" s="24">
        <f t="shared" si="11"/>
        <v>0.79045306803074089</v>
      </c>
    </row>
    <row r="52" spans="1:11" x14ac:dyDescent="0.35">
      <c r="A52" s="4">
        <v>44562</v>
      </c>
      <c r="B52" s="22">
        <v>0.18618139442037626</v>
      </c>
      <c r="C52" s="22">
        <v>6.7297534973806736E-2</v>
      </c>
      <c r="D52" s="22">
        <v>9.7313846192580281E-2</v>
      </c>
      <c r="E52" s="22">
        <v>4.411798028626459E-2</v>
      </c>
      <c r="F52" s="22">
        <v>0.27342184912032719</v>
      </c>
      <c r="G52" s="22">
        <v>2.632713435085126E-2</v>
      </c>
      <c r="H52" s="22">
        <v>7.4684161213108679E-3</v>
      </c>
      <c r="I52" s="22">
        <v>0.29787184453448284</v>
      </c>
      <c r="J52" s="22">
        <f t="shared" ref="J52" si="12">G52+B52</f>
        <v>0.21250852877122753</v>
      </c>
      <c r="K52" s="22">
        <f t="shared" ref="K52" si="13">SUM(C52:F52)+H52+I52</f>
        <v>0.78749147122877261</v>
      </c>
    </row>
    <row r="53" spans="1:11" x14ac:dyDescent="0.35">
      <c r="A53" s="7">
        <v>44593</v>
      </c>
      <c r="B53" s="23">
        <v>0.18741421583214174</v>
      </c>
      <c r="C53" s="23">
        <v>6.5898589292759144E-2</v>
      </c>
      <c r="D53" s="23">
        <v>9.7102336111458076E-2</v>
      </c>
      <c r="E53" s="23">
        <v>4.3957058835086313E-2</v>
      </c>
      <c r="F53" s="23">
        <v>0.27339599829001704</v>
      </c>
      <c r="G53" s="23">
        <v>2.7168995904157781E-2</v>
      </c>
      <c r="H53" s="23">
        <v>7.1220129613953137E-3</v>
      </c>
      <c r="I53" s="23">
        <v>0.29794079277298458</v>
      </c>
      <c r="J53" s="23">
        <f t="shared" ref="J53" si="14">G53+B53</f>
        <v>0.21458321173629952</v>
      </c>
      <c r="K53" s="23">
        <f t="shared" ref="K53" si="15">SUM(C53:F53)+H53+I53</f>
        <v>0.78541678826370043</v>
      </c>
    </row>
    <row r="54" spans="1:11" x14ac:dyDescent="0.35">
      <c r="A54" s="7">
        <v>44621</v>
      </c>
      <c r="B54" s="23">
        <v>0.18748375848086127</v>
      </c>
      <c r="C54" s="23">
        <v>6.8726755672595743E-2</v>
      </c>
      <c r="D54" s="23">
        <v>9.5581370916856576E-2</v>
      </c>
      <c r="E54" s="23">
        <v>4.3539620651591629E-2</v>
      </c>
      <c r="F54" s="23">
        <v>0.27321315494618598</v>
      </c>
      <c r="G54" s="23">
        <v>2.7358722444303509E-2</v>
      </c>
      <c r="H54" s="23">
        <v>6.6385373347886108E-3</v>
      </c>
      <c r="I54" s="23">
        <v>0.29745807955281667</v>
      </c>
      <c r="J54" s="23">
        <f t="shared" ref="J54" si="16">G54+B54</f>
        <v>0.21484248092516478</v>
      </c>
      <c r="K54" s="23">
        <f t="shared" ref="K54" si="17">SUM(C54:F54)+H54+I54</f>
        <v>0.78515751907483522</v>
      </c>
    </row>
    <row r="55" spans="1:11" x14ac:dyDescent="0.35">
      <c r="A55" s="7">
        <v>44652</v>
      </c>
      <c r="B55" s="23">
        <v>0.18676249950384735</v>
      </c>
      <c r="C55" s="23">
        <v>6.779549529358242E-2</v>
      </c>
      <c r="D55" s="23">
        <v>9.5203848410157735E-2</v>
      </c>
      <c r="E55" s="23">
        <v>4.3143741571133341E-2</v>
      </c>
      <c r="F55" s="23">
        <v>0.27492933482128601</v>
      </c>
      <c r="G55" s="23">
        <v>2.7541036494062417E-2</v>
      </c>
      <c r="H55" s="23">
        <v>6.3584384336790737E-3</v>
      </c>
      <c r="I55" s="23">
        <v>0.29826560547225167</v>
      </c>
      <c r="J55" s="23">
        <f t="shared" ref="J55" si="18">G55+B55</f>
        <v>0.21430353599790977</v>
      </c>
      <c r="K55" s="23">
        <f t="shared" ref="K55" si="19">SUM(C55:F55)+H55+I55</f>
        <v>0.78569646400209026</v>
      </c>
    </row>
    <row r="56" spans="1:11" x14ac:dyDescent="0.35">
      <c r="A56" s="7">
        <v>44682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x14ac:dyDescent="0.35">
      <c r="A57" s="7">
        <v>44713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x14ac:dyDescent="0.35">
      <c r="A58" s="7">
        <v>44743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x14ac:dyDescent="0.35">
      <c r="A59" s="7">
        <v>44774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x14ac:dyDescent="0.35">
      <c r="A60" s="7">
        <v>44805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x14ac:dyDescent="0.35">
      <c r="A61" s="7">
        <v>44835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x14ac:dyDescent="0.35">
      <c r="A62" s="7">
        <v>44866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15" thickBot="1" x14ac:dyDescent="0.4">
      <c r="A63" s="10">
        <v>44896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x14ac:dyDescent="0.35">
      <c r="A64" s="6"/>
      <c r="B64" s="13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</sheetData>
  <mergeCells count="1">
    <mergeCell ref="A2:K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BEFB-BE82-4D8F-8D82-695341C386F4}">
  <dimension ref="A1:N64"/>
  <sheetViews>
    <sheetView workbookViewId="0">
      <pane xSplit="1" ySplit="4" topLeftCell="B53" activePane="bottomRight" state="frozen"/>
      <selection pane="topRight" activeCell="B1" sqref="B1"/>
      <selection pane="bottomLeft" activeCell="A5" sqref="A5"/>
      <selection pane="bottomRight" activeCell="J55" sqref="J55"/>
    </sheetView>
  </sheetViews>
  <sheetFormatPr defaultColWidth="9.1796875" defaultRowHeight="14.5" x14ac:dyDescent="0.35"/>
  <cols>
    <col min="1" max="7" width="16.26953125" style="1" customWidth="1"/>
    <col min="8" max="16384" width="9.1796875" style="1"/>
  </cols>
  <sheetData>
    <row r="1" spans="1:14" ht="45.5" customHeight="1" x14ac:dyDescent="0.35"/>
    <row r="2" spans="1:14" ht="15" customHeight="1" x14ac:dyDescent="0.35">
      <c r="A2" s="29" t="s">
        <v>6</v>
      </c>
      <c r="B2" s="29"/>
      <c r="C2" s="29"/>
      <c r="D2" s="29"/>
      <c r="E2" s="29"/>
      <c r="F2" s="29"/>
      <c r="G2" s="29"/>
    </row>
    <row r="3" spans="1:14" ht="15" thickBot="1" x14ac:dyDescent="0.4">
      <c r="A3" s="30" t="s">
        <v>29</v>
      </c>
      <c r="B3" s="30"/>
      <c r="C3" s="30"/>
      <c r="D3" s="30"/>
      <c r="E3" s="30"/>
      <c r="F3" s="30"/>
      <c r="G3" s="30"/>
    </row>
    <row r="4" spans="1:14" ht="51" customHeight="1" thickBot="1" x14ac:dyDescent="0.4">
      <c r="A4" s="2" t="s">
        <v>0</v>
      </c>
      <c r="B4" s="3" t="s">
        <v>8</v>
      </c>
      <c r="C4" s="3" t="s">
        <v>2</v>
      </c>
      <c r="D4" s="3" t="s">
        <v>3</v>
      </c>
      <c r="E4" s="3" t="s">
        <v>7</v>
      </c>
      <c r="F4" s="3" t="s">
        <v>5</v>
      </c>
      <c r="G4" s="3" t="s">
        <v>4</v>
      </c>
    </row>
    <row r="5" spans="1:14" x14ac:dyDescent="0.35">
      <c r="A5" s="4">
        <v>43101</v>
      </c>
      <c r="B5" s="26">
        <f>'Micro e Pequenas'!B5+Médias!B5</f>
        <v>4.9467110000000005</v>
      </c>
      <c r="C5" s="5">
        <f>'Micro e Pequenas'!C5+Médias!C5</f>
        <v>47.257959999999997</v>
      </c>
      <c r="D5" s="5">
        <f>'Micro e Pequenas'!D5+Médias!D5</f>
        <v>83.587645497790263</v>
      </c>
      <c r="E5" s="5">
        <f t="shared" ref="E5:E46" si="0">C5/B5</f>
        <v>9.5534103366863334</v>
      </c>
      <c r="F5" s="5">
        <f t="shared" ref="F5:F46" si="1">1000*D5/B5</f>
        <v>16897.620559962015</v>
      </c>
      <c r="G5" s="5">
        <f t="shared" ref="G5:G46" si="2">F5/E5</f>
        <v>1768.752724361997</v>
      </c>
      <c r="H5" s="6"/>
      <c r="I5" s="6"/>
      <c r="J5" s="6"/>
      <c r="K5" s="6"/>
      <c r="L5" s="6"/>
      <c r="M5" s="6"/>
      <c r="N5" s="6"/>
    </row>
    <row r="6" spans="1:14" x14ac:dyDescent="0.35">
      <c r="A6" s="7">
        <v>43132</v>
      </c>
      <c r="B6" s="27">
        <f>'Micro e Pequenas'!B6+Médias!B6</f>
        <v>4.9787229999999996</v>
      </c>
      <c r="C6" s="8">
        <f>'Micro e Pequenas'!C6+Médias!C6</f>
        <v>47.548133</v>
      </c>
      <c r="D6" s="8">
        <f>'Micro e Pequenas'!D6+Médias!D6</f>
        <v>83.829953826930009</v>
      </c>
      <c r="E6" s="8">
        <f t="shared" si="0"/>
        <v>9.5502668053635453</v>
      </c>
      <c r="F6" s="8">
        <f t="shared" si="1"/>
        <v>16837.641665730353</v>
      </c>
      <c r="G6" s="8">
        <f t="shared" si="2"/>
        <v>1763.0545835927985</v>
      </c>
      <c r="H6" s="6"/>
      <c r="I6" s="6"/>
      <c r="J6" s="6"/>
      <c r="K6" s="6"/>
      <c r="L6" s="6"/>
      <c r="M6" s="6"/>
      <c r="N6" s="6"/>
    </row>
    <row r="7" spans="1:14" x14ac:dyDescent="0.35">
      <c r="A7" s="7">
        <v>43160</v>
      </c>
      <c r="B7" s="27">
        <f>'Micro e Pequenas'!B7+Médias!B7</f>
        <v>5.0195550000000004</v>
      </c>
      <c r="C7" s="8">
        <f>'Micro e Pequenas'!C7+Médias!C7</f>
        <v>47.867644000000006</v>
      </c>
      <c r="D7" s="8">
        <f>'Micro e Pequenas'!D7+Médias!D7</f>
        <v>84.453122318439966</v>
      </c>
      <c r="E7" s="8">
        <f t="shared" si="0"/>
        <v>9.5362325943236002</v>
      </c>
      <c r="F7" s="8">
        <f t="shared" si="1"/>
        <v>16824.822582567573</v>
      </c>
      <c r="G7" s="8">
        <f t="shared" si="2"/>
        <v>1764.3049722363603</v>
      </c>
      <c r="H7" s="6"/>
      <c r="I7" s="6"/>
      <c r="J7" s="6"/>
      <c r="K7" s="6"/>
      <c r="L7" s="6"/>
      <c r="M7" s="6"/>
      <c r="N7" s="6"/>
    </row>
    <row r="8" spans="1:14" x14ac:dyDescent="0.35">
      <c r="A8" s="7">
        <v>43191</v>
      </c>
      <c r="B8" s="27">
        <f>'Micro e Pequenas'!B8+Médias!B8</f>
        <v>5.0408399999999993</v>
      </c>
      <c r="C8" s="8">
        <f>'Micro e Pequenas'!C8+Médias!C8</f>
        <v>48.091598000000005</v>
      </c>
      <c r="D8" s="8">
        <f>'Micro e Pequenas'!D8+Médias!D8</f>
        <v>85.076991080759996</v>
      </c>
      <c r="E8" s="8">
        <f t="shared" si="0"/>
        <v>9.5403936645479739</v>
      </c>
      <c r="F8" s="8">
        <f t="shared" si="1"/>
        <v>16877.542449425098</v>
      </c>
      <c r="G8" s="8">
        <f t="shared" si="2"/>
        <v>1769.0614289997184</v>
      </c>
      <c r="H8" s="6"/>
      <c r="I8" s="6"/>
      <c r="J8" s="6"/>
      <c r="K8" s="6"/>
      <c r="L8" s="6"/>
      <c r="M8" s="6"/>
      <c r="N8" s="6"/>
    </row>
    <row r="9" spans="1:14" x14ac:dyDescent="0.35">
      <c r="A9" s="7">
        <v>43221</v>
      </c>
      <c r="B9" s="27">
        <f>'Micro e Pequenas'!B9+Médias!B9</f>
        <v>5.0931249999999997</v>
      </c>
      <c r="C9" s="8">
        <f>'Micro e Pequenas'!C9+Médias!C9</f>
        <v>48.376039000000006</v>
      </c>
      <c r="D9" s="8">
        <f>'Micro e Pequenas'!D9+Médias!D9</f>
        <v>85.627935898739935</v>
      </c>
      <c r="E9" s="8">
        <f t="shared" si="0"/>
        <v>9.4983019266167652</v>
      </c>
      <c r="F9" s="8">
        <f t="shared" si="1"/>
        <v>16812.455201617853</v>
      </c>
      <c r="G9" s="8">
        <f t="shared" si="2"/>
        <v>1770.0485130405139</v>
      </c>
      <c r="H9" s="6"/>
      <c r="I9" s="6"/>
      <c r="J9" s="6"/>
      <c r="K9" s="6"/>
      <c r="L9" s="6"/>
      <c r="M9" s="6"/>
      <c r="N9" s="6"/>
    </row>
    <row r="10" spans="1:14" x14ac:dyDescent="0.35">
      <c r="A10" s="7">
        <v>43252</v>
      </c>
      <c r="B10" s="27">
        <f>'Micro e Pequenas'!B10+Médias!B10</f>
        <v>5.1348779999999996</v>
      </c>
      <c r="C10" s="8">
        <f>'Micro e Pequenas'!C10+Médias!C10</f>
        <v>48.663077000000001</v>
      </c>
      <c r="D10" s="8">
        <f>'Micro e Pequenas'!D10+Médias!D10</f>
        <v>85.731247456369715</v>
      </c>
      <c r="E10" s="8">
        <f t="shared" si="0"/>
        <v>9.4769684888326466</v>
      </c>
      <c r="F10" s="8">
        <f t="shared" si="1"/>
        <v>16695.868423041349</v>
      </c>
      <c r="G10" s="8">
        <f t="shared" si="2"/>
        <v>1761.730920886275</v>
      </c>
      <c r="H10" s="6"/>
      <c r="I10" s="6"/>
      <c r="J10" s="6"/>
      <c r="K10" s="6"/>
      <c r="L10" s="6"/>
      <c r="M10" s="6"/>
      <c r="N10" s="6"/>
    </row>
    <row r="11" spans="1:14" x14ac:dyDescent="0.35">
      <c r="A11" s="7">
        <v>43282</v>
      </c>
      <c r="B11" s="27">
        <f>'Micro e Pequenas'!B11+Médias!B11</f>
        <v>5.1747759999999996</v>
      </c>
      <c r="C11" s="8">
        <f>'Micro e Pequenas'!C11+Médias!C11</f>
        <v>49.011991000000002</v>
      </c>
      <c r="D11" s="8">
        <f>'Micro e Pequenas'!D11+Médias!D11</f>
        <v>86.89219494149998</v>
      </c>
      <c r="E11" s="8">
        <f t="shared" si="0"/>
        <v>9.4713261018447952</v>
      </c>
      <c r="F11" s="8">
        <f t="shared" si="1"/>
        <v>16791.489127548706</v>
      </c>
      <c r="G11" s="8">
        <f t="shared" si="2"/>
        <v>1772.8762527010988</v>
      </c>
      <c r="H11" s="6"/>
      <c r="I11" s="6"/>
      <c r="J11" s="6"/>
      <c r="K11" s="6"/>
      <c r="L11" s="6"/>
      <c r="M11" s="6"/>
      <c r="N11" s="6"/>
    </row>
    <row r="12" spans="1:14" x14ac:dyDescent="0.35">
      <c r="A12" s="7">
        <v>43313</v>
      </c>
      <c r="B12" s="27">
        <f>'Micro e Pequenas'!B12+Médias!B12</f>
        <v>5.2073169999999998</v>
      </c>
      <c r="C12" s="8">
        <f>'Micro e Pequenas'!C12+Médias!C12</f>
        <v>49.454991</v>
      </c>
      <c r="D12" s="8">
        <f>'Micro e Pequenas'!D12+Médias!D12</f>
        <v>88.603137212820116</v>
      </c>
      <c r="E12" s="8">
        <f t="shared" si="0"/>
        <v>9.4972115198671414</v>
      </c>
      <c r="F12" s="8">
        <f t="shared" si="1"/>
        <v>17015.122607826663</v>
      </c>
      <c r="G12" s="8">
        <f t="shared" si="2"/>
        <v>1791.5914131461495</v>
      </c>
      <c r="H12" s="6"/>
      <c r="I12" s="6"/>
      <c r="J12" s="6"/>
      <c r="K12" s="6"/>
      <c r="L12" s="6"/>
      <c r="M12" s="6"/>
      <c r="N12" s="6"/>
    </row>
    <row r="13" spans="1:14" x14ac:dyDescent="0.35">
      <c r="A13" s="7">
        <v>43344</v>
      </c>
      <c r="B13" s="27">
        <f>'Micro e Pequenas'!B13+Médias!B13</f>
        <v>5.2432979999999993</v>
      </c>
      <c r="C13" s="8">
        <f>'Micro e Pequenas'!C13+Médias!C13</f>
        <v>49.517167000000001</v>
      </c>
      <c r="D13" s="8">
        <f>'Micro e Pequenas'!D13+Médias!D13</f>
        <v>88.91042904449985</v>
      </c>
      <c r="E13" s="8">
        <f t="shared" si="0"/>
        <v>9.4438971425999458</v>
      </c>
      <c r="F13" s="8">
        <f t="shared" si="1"/>
        <v>16956.966597073038</v>
      </c>
      <c r="G13" s="8">
        <f t="shared" si="2"/>
        <v>1795.5475733193671</v>
      </c>
      <c r="H13" s="6"/>
      <c r="I13" s="6"/>
      <c r="J13" s="6"/>
      <c r="K13" s="6"/>
      <c r="L13" s="6"/>
      <c r="M13" s="6"/>
      <c r="N13" s="6"/>
    </row>
    <row r="14" spans="1:14" x14ac:dyDescent="0.35">
      <c r="A14" s="7">
        <v>43374</v>
      </c>
      <c r="B14" s="27">
        <f>'Micro e Pequenas'!B14+Médias!B14</f>
        <v>5.2771680000000005</v>
      </c>
      <c r="C14" s="8">
        <f>'Micro e Pequenas'!C14+Médias!C14</f>
        <v>49.148536</v>
      </c>
      <c r="D14" s="8">
        <f>'Micro e Pequenas'!D14+Médias!D14</f>
        <v>88.343728451179928</v>
      </c>
      <c r="E14" s="8">
        <f t="shared" si="0"/>
        <v>9.3134302337920634</v>
      </c>
      <c r="F14" s="8">
        <f t="shared" si="1"/>
        <v>16740.745879452752</v>
      </c>
      <c r="G14" s="8">
        <f t="shared" si="2"/>
        <v>1797.4844347587471</v>
      </c>
      <c r="H14" s="6"/>
      <c r="I14" s="6"/>
      <c r="J14" s="6"/>
      <c r="K14" s="6"/>
      <c r="L14" s="6"/>
      <c r="M14" s="6"/>
      <c r="N14" s="6"/>
    </row>
    <row r="15" spans="1:14" x14ac:dyDescent="0.35">
      <c r="A15" s="7">
        <v>43405</v>
      </c>
      <c r="B15" s="27">
        <f>'Micro e Pequenas'!B15+Médias!B15</f>
        <v>5.3314919999999999</v>
      </c>
      <c r="C15" s="8">
        <f>'Micro e Pequenas'!C15+Médias!C15</f>
        <v>49.397179999999999</v>
      </c>
      <c r="D15" s="8">
        <f>'Micro e Pequenas'!D15+Médias!D15</f>
        <v>91.7641457760799</v>
      </c>
      <c r="E15" s="8">
        <f t="shared" si="0"/>
        <v>9.2651700499597478</v>
      </c>
      <c r="F15" s="8">
        <f t="shared" si="1"/>
        <v>17211.719679234237</v>
      </c>
      <c r="G15" s="8">
        <f t="shared" si="2"/>
        <v>1857.6798468268817</v>
      </c>
      <c r="H15" s="6"/>
      <c r="I15" s="6"/>
      <c r="J15" s="6"/>
      <c r="K15" s="6"/>
      <c r="L15" s="6"/>
      <c r="M15" s="6"/>
      <c r="N15" s="6"/>
    </row>
    <row r="16" spans="1:14" ht="15" thickBot="1" x14ac:dyDescent="0.4">
      <c r="A16" s="10">
        <v>43435</v>
      </c>
      <c r="B16" s="28">
        <f>'Micro e Pequenas'!B16+Médias!B16</f>
        <v>5.3696660000000005</v>
      </c>
      <c r="C16" s="11">
        <f>'Micro e Pequenas'!C16+Médias!C16</f>
        <v>49.156070999999997</v>
      </c>
      <c r="D16" s="11">
        <f>'Micro e Pequenas'!D16+Médias!D16</f>
        <v>91.615364704929959</v>
      </c>
      <c r="E16" s="11">
        <f t="shared" si="0"/>
        <v>9.1544001060773592</v>
      </c>
      <c r="F16" s="11">
        <f t="shared" si="1"/>
        <v>17061.650520708357</v>
      </c>
      <c r="G16" s="11">
        <f t="shared" si="2"/>
        <v>1863.7650007652153</v>
      </c>
      <c r="H16" s="6"/>
      <c r="I16" s="6"/>
      <c r="J16" s="6"/>
      <c r="K16" s="6"/>
      <c r="L16" s="6"/>
      <c r="M16" s="6"/>
      <c r="N16" s="6"/>
    </row>
    <row r="17" spans="1:14" x14ac:dyDescent="0.35">
      <c r="A17" s="4">
        <v>43466</v>
      </c>
      <c r="B17" s="26">
        <f>'Micro e Pequenas'!B17+Médias!B17</f>
        <v>5.4002669999999995</v>
      </c>
      <c r="C17" s="5">
        <f>'Micro e Pequenas'!C17+Médias!C17</f>
        <v>49.059066000000001</v>
      </c>
      <c r="D17" s="5">
        <f>'Micro e Pequenas'!D17+Médias!D17</f>
        <v>91.565250683119871</v>
      </c>
      <c r="E17" s="5">
        <f t="shared" si="0"/>
        <v>9.0845630410496376</v>
      </c>
      <c r="F17" s="5">
        <f t="shared" si="1"/>
        <v>16955.689539632</v>
      </c>
      <c r="G17" s="5">
        <f t="shared" si="2"/>
        <v>1866.4287388414584</v>
      </c>
      <c r="H17" s="6"/>
      <c r="I17" s="6"/>
      <c r="J17" s="6"/>
      <c r="K17" s="6"/>
      <c r="L17" s="6"/>
      <c r="M17" s="6"/>
      <c r="N17" s="6"/>
    </row>
    <row r="18" spans="1:14" x14ac:dyDescent="0.35">
      <c r="A18" s="7">
        <v>43497</v>
      </c>
      <c r="B18" s="27">
        <f>'Micro e Pequenas'!B18+Médias!B18</f>
        <v>5.3978489999999999</v>
      </c>
      <c r="C18" s="8">
        <f>'Micro e Pequenas'!C18+Médias!C18</f>
        <v>48.955171999999997</v>
      </c>
      <c r="D18" s="8">
        <f>'Micro e Pequenas'!D18+Médias!D18</f>
        <v>91.800471925580069</v>
      </c>
      <c r="E18" s="8">
        <f t="shared" si="0"/>
        <v>9.0693852310429577</v>
      </c>
      <c r="F18" s="8">
        <f t="shared" si="1"/>
        <v>17006.861793573713</v>
      </c>
      <c r="G18" s="8">
        <f t="shared" si="2"/>
        <v>1875.1945540213826</v>
      </c>
      <c r="H18" s="6"/>
      <c r="I18" s="6"/>
      <c r="J18" s="6"/>
      <c r="K18" s="6"/>
      <c r="L18" s="6"/>
      <c r="M18" s="6"/>
      <c r="N18" s="6"/>
    </row>
    <row r="19" spans="1:14" x14ac:dyDescent="0.35">
      <c r="A19" s="7">
        <v>43525</v>
      </c>
      <c r="B19" s="27">
        <f>'Micro e Pequenas'!B19+Médias!B19</f>
        <v>5.4372299999999996</v>
      </c>
      <c r="C19" s="8">
        <f>'Micro e Pequenas'!C19+Médias!C19</f>
        <v>49.104051999999996</v>
      </c>
      <c r="D19" s="8">
        <f>'Micro e Pequenas'!D19+Médias!D19</f>
        <v>92.381587525279926</v>
      </c>
      <c r="E19" s="8">
        <f t="shared" si="0"/>
        <v>9.0310786926431295</v>
      </c>
      <c r="F19" s="8">
        <f t="shared" si="1"/>
        <v>16990.56091526015</v>
      </c>
      <c r="G19" s="8">
        <f t="shared" si="2"/>
        <v>1881.3434688705515</v>
      </c>
      <c r="H19" s="6"/>
      <c r="I19" s="6"/>
      <c r="J19" s="6"/>
      <c r="K19" s="6"/>
      <c r="L19" s="6"/>
      <c r="M19" s="6"/>
      <c r="N19" s="6"/>
    </row>
    <row r="20" spans="1:14" x14ac:dyDescent="0.35">
      <c r="A20" s="7">
        <v>43556</v>
      </c>
      <c r="B20" s="27">
        <f>'Micro e Pequenas'!B20+Médias!B20</f>
        <v>5.4598710000000006</v>
      </c>
      <c r="C20" s="8">
        <f>'Micro e Pequenas'!C20+Médias!C20</f>
        <v>48.902921999999997</v>
      </c>
      <c r="D20" s="8">
        <f>'Micro e Pequenas'!D20+Médias!D20</f>
        <v>91.07214308738007</v>
      </c>
      <c r="E20" s="8">
        <f t="shared" si="0"/>
        <v>8.9567907373635727</v>
      </c>
      <c r="F20" s="8">
        <f t="shared" si="1"/>
        <v>16680.273780713876</v>
      </c>
      <c r="G20" s="8">
        <f t="shared" si="2"/>
        <v>1862.3047327801819</v>
      </c>
      <c r="H20" s="6"/>
      <c r="I20" s="6"/>
      <c r="J20" s="6"/>
      <c r="K20" s="6"/>
      <c r="L20" s="6"/>
      <c r="M20" s="6"/>
      <c r="N20" s="6"/>
    </row>
    <row r="21" spans="1:14" x14ac:dyDescent="0.35">
      <c r="A21" s="7">
        <v>43586</v>
      </c>
      <c r="B21" s="27">
        <f>'Micro e Pequenas'!B21+Médias!B21</f>
        <v>5.5046720000000002</v>
      </c>
      <c r="C21" s="8">
        <f>'Micro e Pequenas'!C21+Médias!C21</f>
        <v>48.935296999999998</v>
      </c>
      <c r="D21" s="8">
        <f>'Micro e Pequenas'!D21+Médias!D21</f>
        <v>91.304427517669893</v>
      </c>
      <c r="E21" s="8">
        <f t="shared" si="0"/>
        <v>8.8897752672638806</v>
      </c>
      <c r="F21" s="8">
        <f t="shared" si="1"/>
        <v>16586.715342470885</v>
      </c>
      <c r="G21" s="8">
        <f t="shared" si="2"/>
        <v>1865.8194210544975</v>
      </c>
      <c r="H21" s="6"/>
      <c r="I21" s="6"/>
      <c r="J21" s="6"/>
      <c r="K21" s="6"/>
      <c r="L21" s="6"/>
      <c r="M21" s="6"/>
      <c r="N21" s="6"/>
    </row>
    <row r="22" spans="1:14" x14ac:dyDescent="0.35">
      <c r="A22" s="7">
        <v>43617</v>
      </c>
      <c r="B22" s="27">
        <f>'Micro e Pequenas'!B22+Médias!B22</f>
        <v>5.560422</v>
      </c>
      <c r="C22" s="8">
        <f>'Micro e Pequenas'!C22+Médias!C22</f>
        <v>49.130578999999997</v>
      </c>
      <c r="D22" s="8">
        <f>'Micro e Pequenas'!D22+Médias!D22</f>
        <v>92.615258689249885</v>
      </c>
      <c r="E22" s="8">
        <f t="shared" si="0"/>
        <v>8.835764443777828</v>
      </c>
      <c r="F22" s="8">
        <f t="shared" si="1"/>
        <v>16656.156437272184</v>
      </c>
      <c r="G22" s="8">
        <f t="shared" si="2"/>
        <v>1885.0838026812157</v>
      </c>
      <c r="H22" s="6"/>
      <c r="I22" s="6"/>
      <c r="J22" s="6"/>
      <c r="K22" s="6"/>
      <c r="L22" s="6"/>
      <c r="M22" s="6"/>
      <c r="N22" s="6"/>
    </row>
    <row r="23" spans="1:14" x14ac:dyDescent="0.35">
      <c r="A23" s="7">
        <v>43647</v>
      </c>
      <c r="B23" s="27">
        <f>'Micro e Pequenas'!B23+Médias!B23</f>
        <v>5.5948660000000006</v>
      </c>
      <c r="C23" s="8">
        <f>'Micro e Pequenas'!C23+Médias!C23</f>
        <v>49.174059</v>
      </c>
      <c r="D23" s="8">
        <f>'Micro e Pequenas'!D23+Médias!D23</f>
        <v>92.974815338659724</v>
      </c>
      <c r="E23" s="8">
        <f t="shared" si="0"/>
        <v>8.7891397220237266</v>
      </c>
      <c r="F23" s="8">
        <f t="shared" si="1"/>
        <v>16617.880631754131</v>
      </c>
      <c r="G23" s="8">
        <f t="shared" si="2"/>
        <v>1890.7289174289988</v>
      </c>
      <c r="H23" s="6"/>
      <c r="I23" s="6"/>
      <c r="J23" s="6"/>
      <c r="K23" s="6"/>
      <c r="L23" s="6"/>
      <c r="M23" s="6"/>
      <c r="N23" s="6"/>
    </row>
    <row r="24" spans="1:14" x14ac:dyDescent="0.35">
      <c r="A24" s="7">
        <v>43678</v>
      </c>
      <c r="B24" s="27">
        <f>'Micro e Pequenas'!B24+Médias!B24</f>
        <v>5.6903249999999996</v>
      </c>
      <c r="C24" s="8">
        <f>'Micro e Pequenas'!C24+Médias!C24</f>
        <v>50.257596999999997</v>
      </c>
      <c r="D24" s="8">
        <f>'Micro e Pequenas'!D24+Médias!D24</f>
        <v>96.740072024339767</v>
      </c>
      <c r="E24" s="8">
        <f t="shared" si="0"/>
        <v>8.8321136314709623</v>
      </c>
      <c r="F24" s="8">
        <f t="shared" si="1"/>
        <v>17000.799079901371</v>
      </c>
      <c r="G24" s="8">
        <f t="shared" si="2"/>
        <v>1924.8845507742792</v>
      </c>
      <c r="H24" s="6"/>
      <c r="I24" s="6"/>
      <c r="J24" s="6"/>
      <c r="K24" s="6"/>
      <c r="L24" s="6"/>
      <c r="M24" s="6"/>
      <c r="N24" s="6"/>
    </row>
    <row r="25" spans="1:14" x14ac:dyDescent="0.35">
      <c r="A25" s="7">
        <v>43709</v>
      </c>
      <c r="B25" s="27">
        <f>'Micro e Pequenas'!B25+Médias!B25</f>
        <v>5.7078469999999992</v>
      </c>
      <c r="C25" s="8">
        <f>'Micro e Pequenas'!C25+Médias!C25</f>
        <v>50.218709000000004</v>
      </c>
      <c r="D25" s="8">
        <f>'Micro e Pequenas'!D25+Médias!D25</f>
        <v>96.421288745559721</v>
      </c>
      <c r="E25" s="8">
        <f t="shared" si="0"/>
        <v>8.7981876528925902</v>
      </c>
      <c r="F25" s="8">
        <f t="shared" si="1"/>
        <v>16892.759869975445</v>
      </c>
      <c r="G25" s="8">
        <f t="shared" si="2"/>
        <v>1920.0272302013918</v>
      </c>
      <c r="H25" s="6"/>
      <c r="I25" s="6"/>
      <c r="J25" s="6"/>
      <c r="K25" s="6"/>
      <c r="L25" s="6"/>
      <c r="M25" s="6"/>
      <c r="N25" s="6"/>
    </row>
    <row r="26" spans="1:14" x14ac:dyDescent="0.35">
      <c r="A26" s="7">
        <v>43739</v>
      </c>
      <c r="B26" s="27">
        <f>'Micro e Pequenas'!B26+Médias!B26</f>
        <v>5.723382</v>
      </c>
      <c r="C26" s="8">
        <f>'Micro e Pequenas'!C26+Médias!C26</f>
        <v>50.149498999999999</v>
      </c>
      <c r="D26" s="8">
        <f>'Micro e Pequenas'!D26+Médias!D26</f>
        <v>96.340273233439987</v>
      </c>
      <c r="E26" s="8">
        <f t="shared" si="0"/>
        <v>8.7622141943347476</v>
      </c>
      <c r="F26" s="8">
        <f t="shared" si="1"/>
        <v>16832.752598627874</v>
      </c>
      <c r="G26" s="8">
        <f t="shared" si="2"/>
        <v>1921.0615291179679</v>
      </c>
      <c r="H26" s="6"/>
      <c r="I26" s="6"/>
      <c r="J26" s="6"/>
      <c r="K26" s="6"/>
      <c r="L26" s="6"/>
      <c r="M26" s="6"/>
      <c r="N26" s="6"/>
    </row>
    <row r="27" spans="1:14" x14ac:dyDescent="0.35">
      <c r="A27" s="7">
        <v>43770</v>
      </c>
      <c r="B27" s="27">
        <f>'Micro e Pequenas'!B27+Médias!B27</f>
        <v>5.7569790000000003</v>
      </c>
      <c r="C27" s="8">
        <f>'Micro e Pequenas'!C27+Médias!C27</f>
        <v>49.612895999999999</v>
      </c>
      <c r="D27" s="8">
        <f>'Micro e Pequenas'!D27+Médias!D27</f>
        <v>95.35970158000984</v>
      </c>
      <c r="E27" s="8">
        <f t="shared" si="0"/>
        <v>8.6178698932200373</v>
      </c>
      <c r="F27" s="8">
        <f t="shared" si="1"/>
        <v>16564.191319789395</v>
      </c>
      <c r="G27" s="8">
        <f t="shared" si="2"/>
        <v>1922.0748891580495</v>
      </c>
      <c r="H27" s="6"/>
      <c r="I27" s="6"/>
      <c r="J27" s="6"/>
      <c r="K27" s="6"/>
      <c r="L27" s="6"/>
      <c r="M27" s="6"/>
      <c r="N27" s="6"/>
    </row>
    <row r="28" spans="1:14" ht="15" thickBot="1" x14ac:dyDescent="0.4">
      <c r="A28" s="10">
        <v>43800</v>
      </c>
      <c r="B28" s="28">
        <f>'Micro e Pequenas'!B28+Médias!B28</f>
        <v>5.848115</v>
      </c>
      <c r="C28" s="11">
        <f>'Micro e Pequenas'!C28+Médias!C28</f>
        <v>50.470113999999995</v>
      </c>
      <c r="D28" s="11">
        <f>'Micro e Pequenas'!D28+Médias!D28</f>
        <v>103.99897092165968</v>
      </c>
      <c r="E28" s="11">
        <f t="shared" si="0"/>
        <v>8.6301507408797526</v>
      </c>
      <c r="F28" s="11">
        <f t="shared" si="1"/>
        <v>17783.332051722595</v>
      </c>
      <c r="G28" s="11">
        <f t="shared" si="2"/>
        <v>2060.6050329440445</v>
      </c>
      <c r="H28" s="6"/>
      <c r="I28" s="6"/>
      <c r="J28" s="6"/>
      <c r="K28" s="6"/>
      <c r="L28" s="6"/>
      <c r="M28" s="6"/>
      <c r="N28" s="6"/>
    </row>
    <row r="29" spans="1:14" x14ac:dyDescent="0.35">
      <c r="A29" s="4">
        <v>43831</v>
      </c>
      <c r="B29" s="26">
        <f>'Micro e Pequenas'!B29+Médias!B29</f>
        <v>5.8942909999999999</v>
      </c>
      <c r="C29" s="5">
        <f>'Micro e Pequenas'!C29+Médias!C29</f>
        <v>51.015086999999994</v>
      </c>
      <c r="D29" s="5">
        <f>'Micro e Pequenas'!D29+Médias!D29</f>
        <v>106.02505862569971</v>
      </c>
      <c r="E29" s="5">
        <f t="shared" si="0"/>
        <v>8.6549997277026183</v>
      </c>
      <c r="F29" s="8">
        <f t="shared" si="1"/>
        <v>17987.754358530943</v>
      </c>
      <c r="G29" s="5">
        <f t="shared" si="2"/>
        <v>2078.3079057710856</v>
      </c>
      <c r="H29" s="6"/>
      <c r="I29" s="6"/>
      <c r="J29" s="6"/>
      <c r="K29" s="12"/>
      <c r="L29" s="6"/>
      <c r="M29" s="6"/>
      <c r="N29" s="6"/>
    </row>
    <row r="30" spans="1:14" x14ac:dyDescent="0.35">
      <c r="A30" s="7">
        <v>43862</v>
      </c>
      <c r="B30" s="27">
        <f>'Micro e Pequenas'!B30+Médias!B30</f>
        <v>5.8504670000000001</v>
      </c>
      <c r="C30" s="8">
        <f>'Micro e Pequenas'!C30+Médias!C30</f>
        <v>49.88888</v>
      </c>
      <c r="D30" s="8">
        <f>'Micro e Pequenas'!D30+Médias!D30</f>
        <v>102.80730868230977</v>
      </c>
      <c r="E30" s="8">
        <f t="shared" si="0"/>
        <v>8.527332946241728</v>
      </c>
      <c r="F30" s="8">
        <f t="shared" si="1"/>
        <v>17572.496124208505</v>
      </c>
      <c r="G30" s="8">
        <f t="shared" si="2"/>
        <v>2060.7259309551496</v>
      </c>
      <c r="H30" s="6"/>
      <c r="I30" s="6"/>
      <c r="J30" s="6"/>
      <c r="K30" s="6"/>
      <c r="L30" s="6"/>
      <c r="M30" s="6"/>
      <c r="N30" s="6"/>
    </row>
    <row r="31" spans="1:14" x14ac:dyDescent="0.35">
      <c r="A31" s="7">
        <v>43891</v>
      </c>
      <c r="B31" s="27">
        <f>'Micro e Pequenas'!B31+Médias!B31</f>
        <v>5.8864520000000002</v>
      </c>
      <c r="C31" s="8">
        <f>'Micro e Pequenas'!C31+Médias!C31</f>
        <v>49.640552</v>
      </c>
      <c r="D31" s="8">
        <f>'Micro e Pequenas'!D31+Médias!D31</f>
        <v>103.0893963099394</v>
      </c>
      <c r="E31" s="8">
        <f t="shared" si="0"/>
        <v>8.4330173761715876</v>
      </c>
      <c r="F31" s="8">
        <f t="shared" si="1"/>
        <v>17512.99361821678</v>
      </c>
      <c r="G31" s="8">
        <f t="shared" si="2"/>
        <v>2076.7173642617718</v>
      </c>
      <c r="H31" s="6"/>
      <c r="I31" s="6"/>
      <c r="J31" s="13"/>
      <c r="K31" s="6"/>
      <c r="L31" s="12"/>
      <c r="M31" s="6"/>
      <c r="N31" s="6"/>
    </row>
    <row r="32" spans="1:14" x14ac:dyDescent="0.35">
      <c r="A32" s="7">
        <v>43922</v>
      </c>
      <c r="B32" s="27">
        <f>'Micro e Pequenas'!B32+Médias!B32</f>
        <v>5.8121460000000003</v>
      </c>
      <c r="C32" s="8">
        <f>'Micro e Pequenas'!C32+Médias!C32</f>
        <v>49.082872000000002</v>
      </c>
      <c r="D32" s="8">
        <f>'Micro e Pequenas'!D32+Médias!D32</f>
        <v>102.37168542653971</v>
      </c>
      <c r="E32" s="8">
        <f t="shared" si="0"/>
        <v>8.4448793956655592</v>
      </c>
      <c r="F32" s="8">
        <f t="shared" si="1"/>
        <v>17613.405689832929</v>
      </c>
      <c r="G32" s="8">
        <f t="shared" si="2"/>
        <v>2085.6906137550327</v>
      </c>
      <c r="H32" s="6"/>
      <c r="I32" s="6"/>
      <c r="J32" s="6"/>
      <c r="K32" s="6"/>
      <c r="L32" s="6"/>
      <c r="M32" s="6"/>
      <c r="N32" s="6"/>
    </row>
    <row r="33" spans="1:14" x14ac:dyDescent="0.35">
      <c r="A33" s="7">
        <v>43952</v>
      </c>
      <c r="B33" s="27">
        <f>'Micro e Pequenas'!B33+Médias!B33</f>
        <v>5.7322179999999996</v>
      </c>
      <c r="C33" s="8">
        <f>'Micro e Pequenas'!C33+Médias!C33</f>
        <v>48.384085999999996</v>
      </c>
      <c r="D33" s="8">
        <f>'Micro e Pequenas'!D33+Médias!D33</f>
        <v>101.13170161889954</v>
      </c>
      <c r="E33" s="8">
        <f t="shared" si="0"/>
        <v>8.4407267832451591</v>
      </c>
      <c r="F33" s="8">
        <f t="shared" si="1"/>
        <v>17642.682399535319</v>
      </c>
      <c r="G33" s="8">
        <f t="shared" si="2"/>
        <v>2090.1852236890359</v>
      </c>
      <c r="H33" s="6"/>
      <c r="I33" s="6"/>
      <c r="J33" s="6"/>
      <c r="K33" s="6"/>
      <c r="L33" s="6"/>
      <c r="M33" s="6"/>
      <c r="N33" s="6"/>
    </row>
    <row r="34" spans="1:14" x14ac:dyDescent="0.35">
      <c r="A34" s="7">
        <v>43983</v>
      </c>
      <c r="B34" s="27">
        <f>'Micro e Pequenas'!B34+Médias!B34</f>
        <v>5.6130420000000001</v>
      </c>
      <c r="C34" s="8">
        <f>'Micro e Pequenas'!C34+Médias!C34</f>
        <v>47.537334000000001</v>
      </c>
      <c r="D34" s="8">
        <f>'Micro e Pequenas'!D34+Médias!D34</f>
        <v>99.900225564399875</v>
      </c>
      <c r="E34" s="8">
        <f t="shared" si="0"/>
        <v>8.4690857470868739</v>
      </c>
      <c r="F34" s="8">
        <f t="shared" si="1"/>
        <v>17797.87601168847</v>
      </c>
      <c r="G34" s="8">
        <f t="shared" si="2"/>
        <v>2101.5109001358778</v>
      </c>
      <c r="H34" s="6"/>
      <c r="I34" s="6"/>
      <c r="J34" s="6"/>
      <c r="K34" s="6"/>
      <c r="L34" s="6"/>
      <c r="M34" s="6"/>
      <c r="N34" s="6"/>
    </row>
    <row r="35" spans="1:14" x14ac:dyDescent="0.35">
      <c r="A35" s="7">
        <v>44013</v>
      </c>
      <c r="B35" s="27">
        <f>'Micro e Pequenas'!B35+Médias!B35</f>
        <v>5.5395829999999995</v>
      </c>
      <c r="C35" s="8">
        <f>'Micro e Pequenas'!C35+Médias!C35</f>
        <v>46.763801999999998</v>
      </c>
      <c r="D35" s="8">
        <f>'Micro e Pequenas'!D35+Médias!D35</f>
        <v>98.659549636059992</v>
      </c>
      <c r="E35" s="8">
        <f t="shared" si="0"/>
        <v>8.4417549118769415</v>
      </c>
      <c r="F35" s="8">
        <f t="shared" si="1"/>
        <v>17809.923533244291</v>
      </c>
      <c r="G35" s="8">
        <f t="shared" si="2"/>
        <v>2109.7418391271949</v>
      </c>
      <c r="H35" s="6"/>
      <c r="I35" s="6"/>
      <c r="J35" s="6"/>
      <c r="K35" s="6"/>
      <c r="L35" s="6"/>
      <c r="M35" s="6"/>
      <c r="N35" s="6"/>
    </row>
    <row r="36" spans="1:14" x14ac:dyDescent="0.35">
      <c r="A36" s="7">
        <v>44044</v>
      </c>
      <c r="B36" s="27">
        <f>'Micro e Pequenas'!B36+Médias!B36</f>
        <v>5.5151770000000004</v>
      </c>
      <c r="C36" s="8">
        <f>'Micro e Pequenas'!C36+Médias!C36</f>
        <v>46.062310999999994</v>
      </c>
      <c r="D36" s="8">
        <f>'Micro e Pequenas'!D36+Médias!D36</f>
        <v>97.560128836789588</v>
      </c>
      <c r="E36" s="8">
        <f t="shared" si="0"/>
        <v>8.3519188958033421</v>
      </c>
      <c r="F36" s="8">
        <f t="shared" si="1"/>
        <v>17689.392169424405</v>
      </c>
      <c r="G36" s="8">
        <f t="shared" si="2"/>
        <v>2118.0033463103841</v>
      </c>
      <c r="H36" s="6"/>
      <c r="I36" s="6"/>
      <c r="J36" s="6"/>
      <c r="K36" s="6"/>
      <c r="L36" s="6"/>
      <c r="M36" s="6"/>
      <c r="N36" s="6"/>
    </row>
    <row r="37" spans="1:14" x14ac:dyDescent="0.35">
      <c r="A37" s="7">
        <v>44075</v>
      </c>
      <c r="B37" s="27">
        <f>'Micro e Pequenas'!B37+Médias!B37</f>
        <v>5.4888959999999996</v>
      </c>
      <c r="C37" s="8">
        <f>'Micro e Pequenas'!C37+Médias!C37</f>
        <v>45.459249999999997</v>
      </c>
      <c r="D37" s="8">
        <f>'Micro e Pequenas'!D37+Médias!D37</f>
        <v>96.858974361899996</v>
      </c>
      <c r="E37" s="8">
        <f t="shared" si="0"/>
        <v>8.2820388653747496</v>
      </c>
      <c r="F37" s="8">
        <f t="shared" si="1"/>
        <v>17646.348985643013</v>
      </c>
      <c r="G37" s="8">
        <f t="shared" si="2"/>
        <v>2130.6769109015213</v>
      </c>
      <c r="H37" s="6"/>
      <c r="I37" s="6"/>
      <c r="J37" s="6"/>
      <c r="K37" s="6"/>
      <c r="L37" s="6"/>
      <c r="M37" s="6"/>
      <c r="N37" s="6"/>
    </row>
    <row r="38" spans="1:14" x14ac:dyDescent="0.35">
      <c r="A38" s="7">
        <v>44105</v>
      </c>
      <c r="B38" s="27">
        <f>'Micro e Pequenas'!B38+Médias!B38</f>
        <v>5.472448</v>
      </c>
      <c r="C38" s="8">
        <f>'Micro e Pequenas'!C38+Médias!C38</f>
        <v>44.959398</v>
      </c>
      <c r="D38" s="8">
        <f>'Micro e Pequenas'!D38+Médias!D38</f>
        <v>96.451651265159711</v>
      </c>
      <c r="E38" s="8">
        <f t="shared" si="0"/>
        <v>8.2155916328487724</v>
      </c>
      <c r="F38" s="8">
        <f t="shared" si="1"/>
        <v>17624.955278727128</v>
      </c>
      <c r="G38" s="8">
        <f t="shared" si="2"/>
        <v>2145.3056659068193</v>
      </c>
      <c r="H38" s="6"/>
      <c r="I38" s="6"/>
      <c r="J38" s="6"/>
      <c r="K38" s="6"/>
      <c r="L38" s="6"/>
      <c r="M38" s="6"/>
      <c r="N38" s="6"/>
    </row>
    <row r="39" spans="1:14" x14ac:dyDescent="0.35">
      <c r="A39" s="7">
        <v>44136</v>
      </c>
      <c r="B39" s="27">
        <f>'Micro e Pequenas'!B39+Médias!B39</f>
        <v>5.4616870000000004</v>
      </c>
      <c r="C39" s="8">
        <f>'Micro e Pequenas'!C39+Médias!C39</f>
        <v>44.485647</v>
      </c>
      <c r="D39" s="8">
        <f>'Micro e Pequenas'!D39+Médias!D39</f>
        <v>95.846012407089802</v>
      </c>
      <c r="E39" s="8">
        <f t="shared" si="0"/>
        <v>8.1450377877750952</v>
      </c>
      <c r="F39" s="8">
        <f t="shared" si="1"/>
        <v>17548.792599628978</v>
      </c>
      <c r="G39" s="8">
        <f t="shared" si="2"/>
        <v>2154.5378986415508</v>
      </c>
      <c r="H39" s="6"/>
      <c r="I39" s="6"/>
      <c r="J39" s="6"/>
      <c r="K39" s="6"/>
      <c r="L39" s="6"/>
      <c r="M39" s="6"/>
      <c r="N39" s="6"/>
    </row>
    <row r="40" spans="1:14" ht="15" thickBot="1" x14ac:dyDescent="0.4">
      <c r="A40" s="10">
        <v>44166</v>
      </c>
      <c r="B40" s="28">
        <f>'Micro e Pequenas'!B40+Médias!B40</f>
        <v>5.4241610000000007</v>
      </c>
      <c r="C40" s="11">
        <f>'Micro e Pequenas'!C40+Médias!C40</f>
        <v>43.795853000000001</v>
      </c>
      <c r="D40" s="11">
        <f>'Micro e Pequenas'!D40+Médias!D40</f>
        <v>94.568528186169914</v>
      </c>
      <c r="E40" s="11">
        <f t="shared" si="0"/>
        <v>8.074217007939108</v>
      </c>
      <c r="F40" s="11">
        <f t="shared" si="1"/>
        <v>17434.683112497933</v>
      </c>
      <c r="G40" s="11">
        <f t="shared" si="2"/>
        <v>2159.3032606573479</v>
      </c>
      <c r="H40" s="6"/>
      <c r="I40" s="6"/>
      <c r="J40" s="6"/>
      <c r="K40" s="6"/>
      <c r="L40" s="6"/>
      <c r="M40" s="6"/>
      <c r="N40" s="6"/>
    </row>
    <row r="41" spans="1:14" x14ac:dyDescent="0.35">
      <c r="A41" s="4">
        <v>44197</v>
      </c>
      <c r="B41" s="26">
        <f>'Micro e Pequenas'!B41+Médias!B41</f>
        <v>5.4645599999999996</v>
      </c>
      <c r="C41" s="5">
        <f>'Micro e Pequenas'!C41+Médias!C41</f>
        <v>43.799123999999999</v>
      </c>
      <c r="D41" s="5">
        <f>'Micro e Pequenas'!D41+Médias!D41</f>
        <v>95.217847892279892</v>
      </c>
      <c r="E41" s="5">
        <f t="shared" si="0"/>
        <v>8.0151236330097948</v>
      </c>
      <c r="F41" s="5">
        <f t="shared" si="1"/>
        <v>17424.61385587859</v>
      </c>
      <c r="G41" s="5">
        <f t="shared" si="2"/>
        <v>2173.9669471992156</v>
      </c>
      <c r="H41" s="6"/>
      <c r="I41" s="6"/>
      <c r="J41" s="6"/>
      <c r="K41" s="6"/>
      <c r="L41" s="6"/>
      <c r="M41" s="6"/>
      <c r="N41" s="6"/>
    </row>
    <row r="42" spans="1:14" x14ac:dyDescent="0.35">
      <c r="A42" s="7">
        <v>44228</v>
      </c>
      <c r="B42" s="27">
        <f>'Micro e Pequenas'!B42+Médias!B42</f>
        <v>5.4731309999999995</v>
      </c>
      <c r="C42" s="8">
        <f>'Micro e Pequenas'!C42+Médias!C42</f>
        <v>43.261712000000003</v>
      </c>
      <c r="D42" s="8">
        <f>'Micro e Pequenas'!D42+Médias!D42</f>
        <v>94.602041396779896</v>
      </c>
      <c r="E42" s="8">
        <f t="shared" si="0"/>
        <v>7.9043808744939605</v>
      </c>
      <c r="F42" s="8">
        <f t="shared" si="1"/>
        <v>17284.812184612409</v>
      </c>
      <c r="G42" s="8">
        <f t="shared" si="2"/>
        <v>2186.738273251412</v>
      </c>
      <c r="H42" s="6"/>
      <c r="I42" s="13"/>
      <c r="J42" s="13"/>
      <c r="K42" s="12"/>
      <c r="L42" s="14"/>
      <c r="M42" s="14"/>
      <c r="N42" s="12"/>
    </row>
    <row r="43" spans="1:14" x14ac:dyDescent="0.35">
      <c r="A43" s="7">
        <v>44256</v>
      </c>
      <c r="B43" s="27">
        <f>'Micro e Pequenas'!B43+Médias!B43</f>
        <v>5.5139860000000001</v>
      </c>
      <c r="C43" s="8">
        <f>'Micro e Pequenas'!C43+Médias!C43</f>
        <v>43.030361999999997</v>
      </c>
      <c r="D43" s="8">
        <f>'Micro e Pequenas'!D43+Médias!D43</f>
        <v>94.302703982449898</v>
      </c>
      <c r="E43" s="8">
        <f t="shared" si="0"/>
        <v>7.8038576811765568</v>
      </c>
      <c r="F43" s="8">
        <f t="shared" si="1"/>
        <v>17102.456187311665</v>
      </c>
      <c r="G43" s="8">
        <f t="shared" si="2"/>
        <v>2191.5387089341684</v>
      </c>
      <c r="H43" s="6"/>
      <c r="I43" s="6"/>
      <c r="J43" s="6"/>
      <c r="K43" s="6"/>
      <c r="L43" s="6"/>
      <c r="M43" s="6"/>
      <c r="N43" s="6"/>
    </row>
    <row r="44" spans="1:14" x14ac:dyDescent="0.35">
      <c r="A44" s="7">
        <v>44287</v>
      </c>
      <c r="B44" s="27">
        <f>'Micro e Pequenas'!B44+Médias!B44</f>
        <v>5.5327829999999993</v>
      </c>
      <c r="C44" s="8">
        <f>'Micro e Pequenas'!C44+Médias!C44</f>
        <v>42.743466999999995</v>
      </c>
      <c r="D44" s="8">
        <f>'Micro e Pequenas'!D44+Médias!D44</f>
        <v>93.91357331541019</v>
      </c>
      <c r="E44" s="8">
        <f t="shared" si="0"/>
        <v>7.7254913124190843</v>
      </c>
      <c r="F44" s="8">
        <f t="shared" si="1"/>
        <v>16974.020726171657</v>
      </c>
      <c r="G44" s="8">
        <f t="shared" si="2"/>
        <v>2197.1444973195598</v>
      </c>
      <c r="H44" s="6"/>
      <c r="I44" s="6"/>
      <c r="J44" s="6"/>
      <c r="K44" s="6"/>
      <c r="L44" s="6"/>
      <c r="M44" s="6"/>
      <c r="N44" s="6"/>
    </row>
    <row r="45" spans="1:14" x14ac:dyDescent="0.35">
      <c r="A45" s="7">
        <v>44317</v>
      </c>
      <c r="B45" s="27">
        <f>'Micro e Pequenas'!B45+Médias!B45</f>
        <v>5.510529</v>
      </c>
      <c r="C45" s="8">
        <f>'Micro e Pequenas'!C45+Médias!C45</f>
        <v>42.177776000000001</v>
      </c>
      <c r="D45" s="8">
        <f>'Micro e Pequenas'!D45+Médias!D45</f>
        <v>92.783731018059996</v>
      </c>
      <c r="E45" s="8">
        <f t="shared" si="0"/>
        <v>7.6540339412060074</v>
      </c>
      <c r="F45" s="8">
        <f t="shared" si="1"/>
        <v>16837.536109157576</v>
      </c>
      <c r="G45" s="8">
        <f t="shared" si="2"/>
        <v>2199.8251168591723</v>
      </c>
      <c r="H45" s="6"/>
      <c r="I45" s="6"/>
      <c r="J45" s="6"/>
      <c r="K45" s="6"/>
      <c r="L45" s="6"/>
      <c r="M45" s="6"/>
      <c r="N45" s="6"/>
    </row>
    <row r="46" spans="1:14" x14ac:dyDescent="0.35">
      <c r="A46" s="7">
        <v>44348</v>
      </c>
      <c r="B46" s="27">
        <f>'Micro e Pequenas'!B46+Médias!B46</f>
        <v>5.4797989999999999</v>
      </c>
      <c r="C46" s="8">
        <f>'Micro e Pequenas'!C46+Médias!C46</f>
        <v>41.685394000000002</v>
      </c>
      <c r="D46" s="8">
        <f>'Micro e Pequenas'!D46+Médias!D46</f>
        <v>91.939006051429999</v>
      </c>
      <c r="E46" s="8">
        <f t="shared" si="0"/>
        <v>7.6071027422721169</v>
      </c>
      <c r="F46" s="8">
        <f t="shared" si="1"/>
        <v>16777.806275637118</v>
      </c>
      <c r="G46" s="8">
        <f t="shared" si="2"/>
        <v>2205.5448498682777</v>
      </c>
      <c r="H46" s="6"/>
      <c r="I46" s="6"/>
      <c r="J46" s="6"/>
      <c r="K46" s="6"/>
      <c r="L46" s="6"/>
      <c r="M46" s="6"/>
      <c r="N46" s="6"/>
    </row>
    <row r="47" spans="1:14" x14ac:dyDescent="0.35">
      <c r="A47" s="7">
        <v>44378</v>
      </c>
      <c r="B47" s="27">
        <f>'Micro e Pequenas'!B47+Médias!B47</f>
        <v>5.4349950000000007</v>
      </c>
      <c r="C47" s="8">
        <f>'Micro e Pequenas'!C47+Médias!C47</f>
        <v>41.080811000000004</v>
      </c>
      <c r="D47" s="8">
        <f>'Micro e Pequenas'!D47+Médias!D47</f>
        <v>90.6135874930699</v>
      </c>
      <c r="E47" s="8">
        <f>C47/B47</f>
        <v>7.5585738349345304</v>
      </c>
      <c r="F47" s="8">
        <f>1000*D47/B47</f>
        <v>16672.248547251635</v>
      </c>
      <c r="G47" s="8">
        <f>F47/E47</f>
        <v>2205.7399863179407</v>
      </c>
      <c r="H47" s="6"/>
      <c r="I47" s="6"/>
      <c r="J47" s="6"/>
      <c r="K47" s="6"/>
      <c r="L47" s="6"/>
      <c r="M47" s="6"/>
      <c r="N47" s="6"/>
    </row>
    <row r="48" spans="1:14" x14ac:dyDescent="0.35">
      <c r="A48" s="7">
        <v>44409</v>
      </c>
      <c r="B48" s="27">
        <f>'Micro e Pequenas'!B48+Médias!B48</f>
        <v>5.3896090000000001</v>
      </c>
      <c r="C48" s="8">
        <f>'Micro e Pequenas'!C48+Médias!C48</f>
        <v>40.300566000000003</v>
      </c>
      <c r="D48" s="8">
        <f>'Micro e Pequenas'!D48+Médias!D48</f>
        <v>88.521678784470112</v>
      </c>
      <c r="E48" s="8">
        <f>C48/B48</f>
        <v>7.4774563423803109</v>
      </c>
      <c r="F48" s="8">
        <f>1000*D48/B48</f>
        <v>16424.508491148452</v>
      </c>
      <c r="G48" s="8">
        <f>F48/E48</f>
        <v>2196.5368621490356</v>
      </c>
      <c r="H48" s="6"/>
      <c r="I48" s="6"/>
      <c r="J48" s="6"/>
      <c r="K48" s="6"/>
      <c r="L48" s="6"/>
      <c r="M48" s="6"/>
      <c r="N48" s="6"/>
    </row>
    <row r="49" spans="1:14" x14ac:dyDescent="0.35">
      <c r="A49" s="7">
        <v>44440</v>
      </c>
      <c r="B49" s="27">
        <f>'Micro e Pequenas'!B49+Médias!B49</f>
        <v>5.3921229999999998</v>
      </c>
      <c r="C49" s="8">
        <f>'Micro e Pequenas'!C49+Médias!C49</f>
        <v>40.085836</v>
      </c>
      <c r="D49" s="8">
        <f>'Micro e Pequenas'!D49+Médias!D49</f>
        <v>88.455074122519989</v>
      </c>
      <c r="E49" s="8">
        <f>C49/B49</f>
        <v>7.4341471809897515</v>
      </c>
      <c r="F49" s="8">
        <f>1000*D49/B49</f>
        <v>16404.498584791185</v>
      </c>
      <c r="G49" s="8">
        <f>F49/E49</f>
        <v>2206.6416208089058</v>
      </c>
      <c r="H49" s="6"/>
      <c r="I49" s="6"/>
      <c r="J49" s="6"/>
      <c r="K49" s="6"/>
      <c r="L49" s="6"/>
      <c r="M49" s="6"/>
      <c r="N49" s="6"/>
    </row>
    <row r="50" spans="1:14" x14ac:dyDescent="0.35">
      <c r="A50" s="7">
        <v>44470</v>
      </c>
      <c r="B50" s="27">
        <f>'Micro e Pequenas'!B50+Médias!B50</f>
        <v>5.3806890000000003</v>
      </c>
      <c r="C50" s="8">
        <f>'Micro e Pequenas'!C50+Médias!C50</f>
        <v>39.766429000000002</v>
      </c>
      <c r="D50" s="8">
        <f>'Micro e Pequenas'!D50+Médias!D50</f>
        <v>87.670735886650093</v>
      </c>
      <c r="E50" s="8">
        <f>C50/B50</f>
        <v>7.390583064733903</v>
      </c>
      <c r="F50" s="8">
        <f>1000*D50/B50</f>
        <v>16293.589145674481</v>
      </c>
      <c r="G50" s="8">
        <f>F50/E50</f>
        <v>2204.6419075409081</v>
      </c>
      <c r="H50" s="6"/>
      <c r="I50" s="6"/>
      <c r="J50" s="6"/>
      <c r="K50" s="6"/>
      <c r="L50" s="6"/>
      <c r="M50" s="6"/>
      <c r="N50" s="6"/>
    </row>
    <row r="51" spans="1:14" x14ac:dyDescent="0.35">
      <c r="A51" s="7">
        <v>44501</v>
      </c>
      <c r="B51" s="27">
        <f>'Micro e Pequenas'!B51+Médias!B51</f>
        <v>5.4064249999999996</v>
      </c>
      <c r="C51" s="8">
        <f>'Micro e Pequenas'!C51+Médias!C51</f>
        <v>39.455943000000005</v>
      </c>
      <c r="D51" s="8">
        <f>'Micro e Pequenas'!D51+Médias!D51</f>
        <v>86.931834987100203</v>
      </c>
      <c r="E51" s="8">
        <f t="shared" ref="E51:E53" si="3">C51/B51</f>
        <v>7.2979728748664794</v>
      </c>
      <c r="F51" s="8">
        <f t="shared" ref="F51:F53" si="4">1000*D51/B51</f>
        <v>16079.356503992973</v>
      </c>
      <c r="G51" s="8">
        <f t="shared" ref="G51:G53" si="5">F51/E51</f>
        <v>2203.2633965205241</v>
      </c>
      <c r="H51" s="6"/>
      <c r="I51" s="6"/>
      <c r="J51" s="6"/>
      <c r="K51" s="6"/>
      <c r="L51" s="6"/>
      <c r="M51" s="6"/>
      <c r="N51" s="6"/>
    </row>
    <row r="52" spans="1:14" ht="15" thickBot="1" x14ac:dyDescent="0.4">
      <c r="A52" s="10">
        <v>44531</v>
      </c>
      <c r="B52" s="28">
        <f>'Micro e Pequenas'!B52+Médias!B52</f>
        <v>5.4190259999999997</v>
      </c>
      <c r="C52" s="11">
        <f>'Micro e Pequenas'!C52+Médias!C52</f>
        <v>39.326169999999998</v>
      </c>
      <c r="D52" s="11">
        <f>'Micro e Pequenas'!D52+Médias!D52</f>
        <v>86.056211844070205</v>
      </c>
      <c r="E52" s="11">
        <f t="shared" si="3"/>
        <v>7.2570550501141717</v>
      </c>
      <c r="F52" s="11">
        <f t="shared" si="4"/>
        <v>15880.383641648925</v>
      </c>
      <c r="G52" s="11">
        <f t="shared" si="5"/>
        <v>2188.2683171046206</v>
      </c>
      <c r="H52" s="6"/>
      <c r="I52" s="6"/>
      <c r="J52" s="6"/>
      <c r="K52" s="6"/>
      <c r="L52" s="6"/>
      <c r="M52" s="6"/>
      <c r="N52" s="6"/>
    </row>
    <row r="53" spans="1:14" x14ac:dyDescent="0.35">
      <c r="A53" s="4">
        <v>44562</v>
      </c>
      <c r="B53" s="26">
        <f>'Micro e Pequenas'!B53+Médias!B53</f>
        <v>5.4901649999999993</v>
      </c>
      <c r="C53" s="5">
        <f>'Micro e Pequenas'!C53+Médias!C53</f>
        <v>39.545167999999997</v>
      </c>
      <c r="D53" s="5">
        <f>'Micro e Pequenas'!D53+Médias!D53</f>
        <v>86.568082523149897</v>
      </c>
      <c r="E53" s="5">
        <f t="shared" si="3"/>
        <v>7.2029106593335541</v>
      </c>
      <c r="F53" s="8">
        <f t="shared" si="4"/>
        <v>15767.847145422755</v>
      </c>
      <c r="G53" s="5">
        <f t="shared" si="5"/>
        <v>2189.0938109846925</v>
      </c>
    </row>
    <row r="54" spans="1:14" x14ac:dyDescent="0.35">
      <c r="A54" s="7">
        <v>44593</v>
      </c>
      <c r="B54" s="27">
        <f>'Micro e Pequenas'!B54+Médias!B54</f>
        <v>5.5004799999999996</v>
      </c>
      <c r="C54" s="8">
        <f>'Micro e Pequenas'!C54+Médias!C54</f>
        <v>39.560593999999995</v>
      </c>
      <c r="D54" s="8">
        <f>'Micro e Pequenas'!D54+Médias!D54</f>
        <v>87.18762281523</v>
      </c>
      <c r="E54" s="8">
        <f t="shared" ref="E54" si="6">C54/B54</f>
        <v>7.1922075891558555</v>
      </c>
      <c r="F54" s="8">
        <f t="shared" ref="F54" si="7">1000*D54/B54</f>
        <v>15850.911705020291</v>
      </c>
      <c r="G54" s="8">
        <f t="shared" ref="G54" si="8">F54/E54</f>
        <v>2203.9007507124393</v>
      </c>
      <c r="H54" s="6"/>
      <c r="I54" s="6"/>
      <c r="J54" s="6"/>
      <c r="K54" s="6"/>
      <c r="L54" s="6"/>
      <c r="M54" s="6"/>
      <c r="N54" s="6"/>
    </row>
    <row r="55" spans="1:14" x14ac:dyDescent="0.35">
      <c r="A55" s="7">
        <v>44621</v>
      </c>
      <c r="B55" s="27">
        <f>'Micro e Pequenas'!B55+Médias!B55</f>
        <v>5.5711110000000001</v>
      </c>
      <c r="C55" s="8">
        <f>'Micro e Pequenas'!C55+Médias!C55</f>
        <v>39.795808999999998</v>
      </c>
      <c r="D55" s="8">
        <f>'Micro e Pequenas'!D55+Médias!D55</f>
        <v>88.142107517320099</v>
      </c>
      <c r="E55" s="8">
        <f t="shared" ref="E55" si="9">C55/B55</f>
        <v>7.1432446777671448</v>
      </c>
      <c r="F55" s="8">
        <f t="shared" ref="F55" si="10">1000*D55/B55</f>
        <v>15821.280085304366</v>
      </c>
      <c r="G55" s="8">
        <f t="shared" ref="G55" si="11">F55/E55</f>
        <v>2214.8590450145166</v>
      </c>
    </row>
    <row r="56" spans="1:14" x14ac:dyDescent="0.35">
      <c r="A56" s="7">
        <v>44652</v>
      </c>
      <c r="B56" s="27">
        <f>'Micro e Pequenas'!B56+Médias!B56</f>
        <v>5.574446</v>
      </c>
      <c r="C56" s="8">
        <f>'Micro e Pequenas'!C56+Médias!C56</f>
        <v>39.769631999999994</v>
      </c>
      <c r="D56" s="8">
        <f>'Micro e Pequenas'!D56+Médias!D56</f>
        <v>88.345128128649691</v>
      </c>
      <c r="E56" s="8">
        <f t="shared" ref="E56" si="12">C56/B56</f>
        <v>7.1342752266323854</v>
      </c>
      <c r="F56" s="8">
        <f t="shared" ref="F56" si="13">1000*D56/B56</f>
        <v>15848.234627916334</v>
      </c>
      <c r="G56" s="8">
        <f t="shared" ref="G56" si="14">F56/E56</f>
        <v>2221.4218157374376</v>
      </c>
    </row>
    <row r="57" spans="1:14" x14ac:dyDescent="0.35">
      <c r="A57" s="7">
        <v>44682</v>
      </c>
      <c r="B57" s="27"/>
      <c r="C57" s="8"/>
      <c r="D57" s="8"/>
      <c r="E57" s="8"/>
      <c r="F57" s="8"/>
      <c r="G57" s="8"/>
    </row>
    <row r="58" spans="1:14" x14ac:dyDescent="0.35">
      <c r="A58" s="7">
        <v>44713</v>
      </c>
      <c r="B58" s="27"/>
      <c r="C58" s="8"/>
      <c r="D58" s="8"/>
      <c r="E58" s="8"/>
      <c r="F58" s="8"/>
      <c r="G58" s="8"/>
    </row>
    <row r="59" spans="1:14" x14ac:dyDescent="0.35">
      <c r="A59" s="7">
        <v>44743</v>
      </c>
      <c r="B59" s="27"/>
      <c r="C59" s="8"/>
      <c r="D59" s="8"/>
      <c r="E59" s="8"/>
      <c r="F59" s="8"/>
      <c r="G59" s="8"/>
    </row>
    <row r="60" spans="1:14" x14ac:dyDescent="0.35">
      <c r="A60" s="7">
        <v>44774</v>
      </c>
      <c r="B60" s="27"/>
      <c r="C60" s="8"/>
      <c r="D60" s="8"/>
      <c r="E60" s="8"/>
      <c r="F60" s="8"/>
      <c r="G60" s="8"/>
    </row>
    <row r="61" spans="1:14" x14ac:dyDescent="0.35">
      <c r="A61" s="7">
        <v>44805</v>
      </c>
      <c r="B61" s="27"/>
      <c r="C61" s="8"/>
      <c r="D61" s="8"/>
      <c r="E61" s="8"/>
      <c r="F61" s="8"/>
      <c r="G61" s="8"/>
    </row>
    <row r="62" spans="1:14" x14ac:dyDescent="0.35">
      <c r="A62" s="7">
        <v>44835</v>
      </c>
      <c r="B62" s="27"/>
      <c r="C62" s="8"/>
      <c r="D62" s="8"/>
      <c r="E62" s="8"/>
      <c r="F62" s="8"/>
      <c r="G62" s="8"/>
    </row>
    <row r="63" spans="1:14" x14ac:dyDescent="0.35">
      <c r="A63" s="7">
        <v>44866</v>
      </c>
      <c r="B63" s="27"/>
      <c r="C63" s="8"/>
      <c r="D63" s="8"/>
      <c r="E63" s="8"/>
      <c r="F63" s="8"/>
      <c r="G63" s="8"/>
    </row>
    <row r="64" spans="1:14" ht="15" thickBot="1" x14ac:dyDescent="0.4">
      <c r="A64" s="10">
        <v>44896</v>
      </c>
      <c r="B64" s="28"/>
      <c r="C64" s="11"/>
      <c r="D64" s="11"/>
      <c r="E64" s="11"/>
      <c r="F64" s="11"/>
      <c r="G64" s="11"/>
    </row>
  </sheetData>
  <mergeCells count="2">
    <mergeCell ref="A2:G2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4"/>
  <sheetViews>
    <sheetView workbookViewId="0">
      <pane xSplit="1" ySplit="4" topLeftCell="B53" activePane="bottomRight" state="frozen"/>
      <selection pane="topRight" activeCell="B1" sqref="B1"/>
      <selection pane="bottomLeft" activeCell="A5" sqref="A5"/>
      <selection pane="bottomRight" activeCell="I59" sqref="I59"/>
    </sheetView>
  </sheetViews>
  <sheetFormatPr defaultColWidth="9.1796875" defaultRowHeight="14.5" x14ac:dyDescent="0.35"/>
  <cols>
    <col min="1" max="7" width="16.26953125" style="1" customWidth="1"/>
    <col min="8" max="16384" width="9.1796875" style="1"/>
  </cols>
  <sheetData>
    <row r="1" spans="1:13" ht="45.5" customHeight="1" x14ac:dyDescent="0.35"/>
    <row r="2" spans="1:13" ht="15" customHeight="1" x14ac:dyDescent="0.35">
      <c r="A2" s="31" t="s">
        <v>6</v>
      </c>
      <c r="B2" s="31"/>
      <c r="C2" s="31"/>
      <c r="D2" s="31"/>
      <c r="E2" s="31"/>
      <c r="F2" s="31"/>
      <c r="G2" s="31"/>
    </row>
    <row r="3" spans="1:13" ht="15" thickBot="1" x14ac:dyDescent="0.4">
      <c r="A3" s="30" t="s">
        <v>28</v>
      </c>
      <c r="B3" s="30"/>
      <c r="C3" s="30"/>
      <c r="D3" s="30"/>
      <c r="E3" s="30"/>
      <c r="F3" s="30"/>
      <c r="G3" s="30"/>
    </row>
    <row r="4" spans="1:13" ht="51" customHeight="1" thickBot="1" x14ac:dyDescent="0.4">
      <c r="A4" s="2" t="s">
        <v>0</v>
      </c>
      <c r="B4" s="3" t="s">
        <v>8</v>
      </c>
      <c r="C4" s="3" t="s">
        <v>2</v>
      </c>
      <c r="D4" s="3" t="s">
        <v>3</v>
      </c>
      <c r="E4" s="3" t="s">
        <v>7</v>
      </c>
      <c r="F4" s="3" t="s">
        <v>5</v>
      </c>
      <c r="G4" s="3" t="s">
        <v>4</v>
      </c>
    </row>
    <row r="5" spans="1:13" x14ac:dyDescent="0.35">
      <c r="A5" s="4">
        <v>43101</v>
      </c>
      <c r="B5" s="26">
        <v>4.8997510000000002</v>
      </c>
      <c r="C5" s="5">
        <v>45.373401999999999</v>
      </c>
      <c r="D5" s="5">
        <v>76.195065506680265</v>
      </c>
      <c r="E5" s="5">
        <f t="shared" ref="E5:E38" si="0">C5/B5</f>
        <v>9.2603485360786699</v>
      </c>
      <c r="F5" s="5">
        <f t="shared" ref="F5:F38" si="1">1000*D5/B5</f>
        <v>15550.803603423985</v>
      </c>
      <c r="G5" s="5">
        <f t="shared" ref="G5:G38" si="2">F5/E5</f>
        <v>1679.2892343994897</v>
      </c>
      <c r="H5" s="6"/>
      <c r="I5" s="6"/>
      <c r="J5" s="6"/>
      <c r="K5" s="6"/>
      <c r="L5" s="6"/>
      <c r="M5" s="6"/>
    </row>
    <row r="6" spans="1:13" x14ac:dyDescent="0.35">
      <c r="A6" s="7">
        <v>43132</v>
      </c>
      <c r="B6" s="27">
        <v>4.9314689999999999</v>
      </c>
      <c r="C6" s="8">
        <v>45.651259000000003</v>
      </c>
      <c r="D6" s="8">
        <v>76.370196790890006</v>
      </c>
      <c r="E6" s="8">
        <f t="shared" si="0"/>
        <v>9.2571319012651205</v>
      </c>
      <c r="F6" s="8">
        <f t="shared" si="1"/>
        <v>15486.297651042725</v>
      </c>
      <c r="G6" s="8">
        <f t="shared" si="2"/>
        <v>1672.9045039237585</v>
      </c>
      <c r="H6" s="6"/>
      <c r="I6" s="6"/>
      <c r="J6" s="6"/>
      <c r="K6" s="6"/>
      <c r="L6" s="6"/>
      <c r="M6" s="6"/>
    </row>
    <row r="7" spans="1:13" x14ac:dyDescent="0.35">
      <c r="A7" s="7">
        <v>43160</v>
      </c>
      <c r="B7" s="27">
        <v>4.9725140000000003</v>
      </c>
      <c r="C7" s="8">
        <v>45.960382000000003</v>
      </c>
      <c r="D7" s="8">
        <v>76.927215361659975</v>
      </c>
      <c r="E7" s="8">
        <f t="shared" si="0"/>
        <v>9.2428863950910944</v>
      </c>
      <c r="F7" s="8">
        <f t="shared" si="1"/>
        <v>15470.487435864427</v>
      </c>
      <c r="G7" s="8">
        <f t="shared" si="2"/>
        <v>1673.7723233383911</v>
      </c>
      <c r="H7" s="6"/>
      <c r="I7" s="6"/>
      <c r="J7" s="6"/>
      <c r="K7" s="6"/>
      <c r="L7" s="6"/>
      <c r="M7" s="6"/>
    </row>
    <row r="8" spans="1:13" x14ac:dyDescent="0.35">
      <c r="A8" s="7">
        <v>43191</v>
      </c>
      <c r="B8" s="27">
        <v>4.9942529999999996</v>
      </c>
      <c r="C8" s="8">
        <v>46.169814000000002</v>
      </c>
      <c r="D8" s="8">
        <v>77.460545216509985</v>
      </c>
      <c r="E8" s="8">
        <f t="shared" si="0"/>
        <v>9.2445885300564488</v>
      </c>
      <c r="F8" s="8">
        <f t="shared" si="1"/>
        <v>15509.936163928818</v>
      </c>
      <c r="G8" s="8">
        <f t="shared" si="2"/>
        <v>1677.731368302891</v>
      </c>
      <c r="H8" s="6"/>
      <c r="I8" s="6"/>
      <c r="J8" s="6"/>
      <c r="K8" s="6"/>
      <c r="L8" s="6"/>
      <c r="M8" s="6"/>
    </row>
    <row r="9" spans="1:13" x14ac:dyDescent="0.35">
      <c r="A9" s="7">
        <v>43221</v>
      </c>
      <c r="B9" s="27">
        <v>5.0462119999999997</v>
      </c>
      <c r="C9" s="8">
        <v>46.435304000000002</v>
      </c>
      <c r="D9" s="8">
        <v>77.925733023549938</v>
      </c>
      <c r="E9" s="8">
        <f t="shared" si="0"/>
        <v>9.2020121231529721</v>
      </c>
      <c r="F9" s="8">
        <f t="shared" si="1"/>
        <v>15442.421567613477</v>
      </c>
      <c r="G9" s="8">
        <f t="shared" si="2"/>
        <v>1678.1570553204504</v>
      </c>
      <c r="H9" s="6"/>
      <c r="I9" s="6"/>
      <c r="J9" s="6"/>
      <c r="K9" s="6"/>
      <c r="L9" s="6"/>
      <c r="M9" s="6"/>
    </row>
    <row r="10" spans="1:13" x14ac:dyDescent="0.35">
      <c r="A10" s="7">
        <v>43252</v>
      </c>
      <c r="B10" s="27">
        <v>5.0880169999999998</v>
      </c>
      <c r="C10" s="8">
        <v>46.707067000000002</v>
      </c>
      <c r="D10" s="8">
        <v>77.960763467689716</v>
      </c>
      <c r="E10" s="8">
        <f t="shared" si="0"/>
        <v>9.1798174023396548</v>
      </c>
      <c r="F10" s="8">
        <f t="shared" si="1"/>
        <v>15322.425901424802</v>
      </c>
      <c r="G10" s="8">
        <f t="shared" si="2"/>
        <v>1669.1427759248875</v>
      </c>
      <c r="H10" s="6"/>
      <c r="I10" s="6"/>
      <c r="J10" s="6"/>
      <c r="K10" s="6"/>
      <c r="L10" s="6"/>
      <c r="M10" s="6"/>
    </row>
    <row r="11" spans="1:13" x14ac:dyDescent="0.35">
      <c r="A11" s="7">
        <v>43282</v>
      </c>
      <c r="B11" s="27">
        <v>5.1277879999999998</v>
      </c>
      <c r="C11" s="8">
        <v>47.042366999999999</v>
      </c>
      <c r="D11" s="8">
        <v>79.031509313329977</v>
      </c>
      <c r="E11" s="8">
        <f t="shared" si="0"/>
        <v>9.1740077787927277</v>
      </c>
      <c r="F11" s="8">
        <f t="shared" si="1"/>
        <v>15412.397960549459</v>
      </c>
      <c r="G11" s="8">
        <f t="shared" si="2"/>
        <v>1680.0070734818676</v>
      </c>
      <c r="H11" s="6"/>
      <c r="I11" s="6"/>
      <c r="J11" s="6"/>
      <c r="K11" s="6"/>
      <c r="L11" s="6"/>
      <c r="M11" s="6"/>
    </row>
    <row r="12" spans="1:13" x14ac:dyDescent="0.35">
      <c r="A12" s="7">
        <v>43313</v>
      </c>
      <c r="B12" s="27">
        <v>5.1606909999999999</v>
      </c>
      <c r="C12" s="8">
        <v>47.467390999999999</v>
      </c>
      <c r="D12" s="8">
        <v>80.629330760200119</v>
      </c>
      <c r="E12" s="8">
        <f t="shared" si="0"/>
        <v>9.1978750520036954</v>
      </c>
      <c r="F12" s="8">
        <f t="shared" si="1"/>
        <v>15623.747044765927</v>
      </c>
      <c r="G12" s="8">
        <f t="shared" si="2"/>
        <v>1698.6257104419351</v>
      </c>
      <c r="H12" s="6"/>
      <c r="I12" s="6"/>
      <c r="J12" s="6"/>
      <c r="K12" s="6"/>
      <c r="L12" s="6"/>
      <c r="M12" s="6"/>
    </row>
    <row r="13" spans="1:13" x14ac:dyDescent="0.35">
      <c r="A13" s="7">
        <v>43344</v>
      </c>
      <c r="B13" s="27">
        <v>5.1963689999999998</v>
      </c>
      <c r="C13" s="8">
        <v>47.526446999999997</v>
      </c>
      <c r="D13" s="8">
        <v>80.903329277849849</v>
      </c>
      <c r="E13" s="8">
        <f t="shared" si="0"/>
        <v>9.1460877778310206</v>
      </c>
      <c r="F13" s="8">
        <f t="shared" si="1"/>
        <v>15569.204049568043</v>
      </c>
      <c r="G13" s="8">
        <f t="shared" si="2"/>
        <v>1702.2801910239543</v>
      </c>
      <c r="H13" s="6"/>
      <c r="I13" s="6"/>
      <c r="J13" s="6"/>
      <c r="K13" s="6"/>
      <c r="L13" s="6"/>
      <c r="M13" s="6"/>
    </row>
    <row r="14" spans="1:13" x14ac:dyDescent="0.35">
      <c r="A14" s="7">
        <v>43374</v>
      </c>
      <c r="B14" s="27">
        <v>5.2299600000000002</v>
      </c>
      <c r="C14" s="8">
        <v>47.166356</v>
      </c>
      <c r="D14" s="8">
        <v>80.333729795409923</v>
      </c>
      <c r="E14" s="8">
        <f t="shared" si="0"/>
        <v>9.0184926844564774</v>
      </c>
      <c r="F14" s="8">
        <f t="shared" si="1"/>
        <v>15360.295259506749</v>
      </c>
      <c r="G14" s="8">
        <f t="shared" si="2"/>
        <v>1703.1998358196236</v>
      </c>
      <c r="H14" s="6"/>
      <c r="I14" s="6"/>
      <c r="J14" s="6"/>
      <c r="K14" s="6"/>
      <c r="L14" s="6"/>
      <c r="M14" s="6"/>
    </row>
    <row r="15" spans="1:13" x14ac:dyDescent="0.35">
      <c r="A15" s="7">
        <v>43405</v>
      </c>
      <c r="B15" s="27">
        <v>5.2839169999999998</v>
      </c>
      <c r="C15" s="8">
        <v>47.410196999999997</v>
      </c>
      <c r="D15" s="8">
        <v>83.67517116853989</v>
      </c>
      <c r="E15" s="8">
        <f t="shared" si="0"/>
        <v>8.9725476384280825</v>
      </c>
      <c r="F15" s="8">
        <f t="shared" si="1"/>
        <v>15835.822396252608</v>
      </c>
      <c r="G15" s="8">
        <f t="shared" si="2"/>
        <v>1764.9192887458344</v>
      </c>
      <c r="H15" s="6"/>
      <c r="I15" s="6"/>
      <c r="J15" s="6"/>
      <c r="K15" s="6"/>
      <c r="L15" s="6"/>
      <c r="M15" s="6"/>
    </row>
    <row r="16" spans="1:13" ht="15" thickBot="1" x14ac:dyDescent="0.4">
      <c r="A16" s="10">
        <v>43435</v>
      </c>
      <c r="B16" s="28">
        <v>5.3214040000000002</v>
      </c>
      <c r="C16" s="11">
        <v>47.169404</v>
      </c>
      <c r="D16" s="11">
        <v>83.495224316489953</v>
      </c>
      <c r="E16" s="11">
        <f t="shared" si="0"/>
        <v>8.8640900033149137</v>
      </c>
      <c r="F16" s="11">
        <f t="shared" si="1"/>
        <v>15690.450173768042</v>
      </c>
      <c r="G16" s="11">
        <f t="shared" si="2"/>
        <v>1770.1140407983523</v>
      </c>
      <c r="H16" s="6"/>
      <c r="I16" s="6"/>
      <c r="J16" s="6"/>
      <c r="K16" s="6"/>
      <c r="L16" s="6"/>
      <c r="M16" s="6"/>
    </row>
    <row r="17" spans="1:13" x14ac:dyDescent="0.35">
      <c r="A17" s="4">
        <v>43466</v>
      </c>
      <c r="B17" s="26">
        <v>5.3517549999999998</v>
      </c>
      <c r="C17" s="5">
        <v>47.066980000000001</v>
      </c>
      <c r="D17" s="5">
        <v>83.40262345687988</v>
      </c>
      <c r="E17" s="5">
        <f t="shared" si="0"/>
        <v>8.7946813708774041</v>
      </c>
      <c r="F17" s="5">
        <f t="shared" si="1"/>
        <v>15584.163224377777</v>
      </c>
      <c r="G17" s="5">
        <f t="shared" si="2"/>
        <v>1771.9986167984409</v>
      </c>
      <c r="H17" s="6"/>
      <c r="I17" s="6"/>
      <c r="J17" s="6"/>
      <c r="K17" s="6"/>
      <c r="L17" s="6"/>
      <c r="M17" s="6"/>
    </row>
    <row r="18" spans="1:13" x14ac:dyDescent="0.35">
      <c r="A18" s="7">
        <v>43497</v>
      </c>
      <c r="B18" s="27">
        <v>5.3496920000000001</v>
      </c>
      <c r="C18" s="8">
        <v>46.966155999999998</v>
      </c>
      <c r="D18" s="8">
        <v>83.608080914340078</v>
      </c>
      <c r="E18" s="8">
        <f t="shared" si="0"/>
        <v>8.7792261685345618</v>
      </c>
      <c r="F18" s="8">
        <f t="shared" si="1"/>
        <v>15628.578414297512</v>
      </c>
      <c r="G18" s="8">
        <f t="shared" si="2"/>
        <v>1780.1772177041717</v>
      </c>
      <c r="H18" s="6"/>
      <c r="I18" s="6"/>
      <c r="J18" s="6"/>
      <c r="K18" s="6"/>
      <c r="L18" s="6"/>
      <c r="M18" s="6"/>
    </row>
    <row r="19" spans="1:13" x14ac:dyDescent="0.35">
      <c r="A19" s="7">
        <v>43525</v>
      </c>
      <c r="B19" s="27">
        <v>5.3883739999999998</v>
      </c>
      <c r="C19" s="8">
        <v>47.111651999999999</v>
      </c>
      <c r="D19" s="8">
        <v>84.144125375129931</v>
      </c>
      <c r="E19" s="8">
        <f t="shared" si="0"/>
        <v>8.7432037939460034</v>
      </c>
      <c r="F19" s="8">
        <f t="shared" si="1"/>
        <v>15615.865820585197</v>
      </c>
      <c r="G19" s="8">
        <f t="shared" si="2"/>
        <v>1786.0576269991539</v>
      </c>
      <c r="H19" s="6"/>
      <c r="I19" s="6"/>
      <c r="J19" s="6"/>
      <c r="K19" s="6"/>
      <c r="L19" s="6"/>
      <c r="M19" s="6"/>
    </row>
    <row r="20" spans="1:13" x14ac:dyDescent="0.35">
      <c r="A20" s="7">
        <v>43556</v>
      </c>
      <c r="B20" s="27">
        <v>5.4108020000000003</v>
      </c>
      <c r="C20" s="8">
        <v>46.913800999999999</v>
      </c>
      <c r="D20" s="8">
        <v>82.850593677210071</v>
      </c>
      <c r="E20" s="8">
        <f t="shared" si="0"/>
        <v>8.6703969208261533</v>
      </c>
      <c r="F20" s="8">
        <f t="shared" si="1"/>
        <v>15312.072716246143</v>
      </c>
      <c r="G20" s="8">
        <f t="shared" si="2"/>
        <v>1766.0175025513297</v>
      </c>
      <c r="H20" s="6"/>
      <c r="I20" s="6"/>
      <c r="J20" s="6"/>
      <c r="K20" s="6"/>
      <c r="L20" s="6"/>
      <c r="M20" s="6"/>
    </row>
    <row r="21" spans="1:13" x14ac:dyDescent="0.35">
      <c r="A21" s="7">
        <v>43586</v>
      </c>
      <c r="B21" s="27">
        <v>5.455711</v>
      </c>
      <c r="C21" s="8">
        <v>46.952711999999998</v>
      </c>
      <c r="D21" s="8">
        <v>83.093153879069902</v>
      </c>
      <c r="E21" s="8">
        <f t="shared" si="0"/>
        <v>8.6061582074270433</v>
      </c>
      <c r="F21" s="8">
        <f t="shared" si="1"/>
        <v>15230.490375877662</v>
      </c>
      <c r="G21" s="8">
        <f t="shared" si="2"/>
        <v>1769.7200084857695</v>
      </c>
      <c r="H21" s="6"/>
      <c r="I21" s="6"/>
      <c r="J21" s="6"/>
      <c r="K21" s="6"/>
      <c r="L21" s="6"/>
      <c r="M21" s="6"/>
    </row>
    <row r="22" spans="1:13" x14ac:dyDescent="0.35">
      <c r="A22" s="7">
        <v>43617</v>
      </c>
      <c r="B22" s="27">
        <v>5.5113329999999996</v>
      </c>
      <c r="C22" s="8">
        <v>47.148688</v>
      </c>
      <c r="D22" s="8">
        <v>84.377780331889895</v>
      </c>
      <c r="E22" s="8">
        <f t="shared" si="0"/>
        <v>8.554861047227595</v>
      </c>
      <c r="F22" s="8">
        <f t="shared" si="1"/>
        <v>15309.867927031428</v>
      </c>
      <c r="G22" s="8">
        <f t="shared" si="2"/>
        <v>1789.6103563240167</v>
      </c>
      <c r="H22" s="6"/>
      <c r="I22" s="6"/>
      <c r="J22" s="6"/>
      <c r="K22" s="6"/>
      <c r="L22" s="6"/>
      <c r="M22" s="6"/>
    </row>
    <row r="23" spans="1:13" x14ac:dyDescent="0.35">
      <c r="A23" s="7">
        <v>43647</v>
      </c>
      <c r="B23" s="27">
        <v>5.5456830000000004</v>
      </c>
      <c r="C23" s="8">
        <v>47.188910999999997</v>
      </c>
      <c r="D23" s="8">
        <v>84.697377310139728</v>
      </c>
      <c r="E23" s="8">
        <f t="shared" si="0"/>
        <v>8.5091252060386413</v>
      </c>
      <c r="F23" s="8">
        <f t="shared" si="1"/>
        <v>15272.668363867844</v>
      </c>
      <c r="G23" s="8">
        <f t="shared" si="2"/>
        <v>1794.857637425448</v>
      </c>
      <c r="H23" s="6"/>
      <c r="I23" s="6"/>
      <c r="J23" s="6"/>
      <c r="K23" s="6"/>
      <c r="L23" s="6"/>
      <c r="M23" s="6"/>
    </row>
    <row r="24" spans="1:13" x14ac:dyDescent="0.35">
      <c r="A24" s="7">
        <v>43678</v>
      </c>
      <c r="B24" s="27">
        <v>5.6411379999999998</v>
      </c>
      <c r="C24" s="8">
        <v>48.203673999999999</v>
      </c>
      <c r="D24" s="8">
        <v>88.037349810469763</v>
      </c>
      <c r="E24" s="8">
        <f t="shared" si="0"/>
        <v>8.5450265531529279</v>
      </c>
      <c r="F24" s="8">
        <f t="shared" si="1"/>
        <v>15606.310253439957</v>
      </c>
      <c r="G24" s="8">
        <f t="shared" si="2"/>
        <v>1826.3618206875635</v>
      </c>
      <c r="H24" s="6"/>
      <c r="I24" s="6"/>
      <c r="J24" s="6"/>
      <c r="K24" s="6"/>
      <c r="L24" s="6"/>
      <c r="M24" s="6"/>
    </row>
    <row r="25" spans="1:13" x14ac:dyDescent="0.35">
      <c r="A25" s="7">
        <v>43709</v>
      </c>
      <c r="B25" s="27">
        <v>5.6588329999999996</v>
      </c>
      <c r="C25" s="8">
        <v>48.185523000000003</v>
      </c>
      <c r="D25" s="8">
        <v>87.825198331909704</v>
      </c>
      <c r="E25" s="8">
        <f t="shared" si="0"/>
        <v>8.5150989612169159</v>
      </c>
      <c r="F25" s="8">
        <f t="shared" si="1"/>
        <v>15520.019469015911</v>
      </c>
      <c r="G25" s="8">
        <f t="shared" si="2"/>
        <v>1822.6469873930746</v>
      </c>
      <c r="H25" s="6"/>
      <c r="I25" s="6"/>
      <c r="J25" s="6"/>
      <c r="K25" s="6"/>
      <c r="L25" s="6"/>
      <c r="M25" s="6"/>
    </row>
    <row r="26" spans="1:13" x14ac:dyDescent="0.35">
      <c r="A26" s="7">
        <v>43739</v>
      </c>
      <c r="B26" s="27">
        <v>5.6755180000000003</v>
      </c>
      <c r="C26" s="8">
        <v>48.129050999999997</v>
      </c>
      <c r="D26" s="8">
        <v>87.802615209479981</v>
      </c>
      <c r="E26" s="8">
        <f t="shared" si="0"/>
        <v>8.4801159999844931</v>
      </c>
      <c r="F26" s="8">
        <f t="shared" si="1"/>
        <v>15470.414367372277</v>
      </c>
      <c r="G26" s="8">
        <f t="shared" si="2"/>
        <v>1824.3163616394595</v>
      </c>
      <c r="H26" s="6"/>
      <c r="I26" s="6"/>
      <c r="J26" s="6"/>
      <c r="K26" s="6"/>
      <c r="L26" s="6"/>
      <c r="M26" s="6"/>
    </row>
    <row r="27" spans="1:13" x14ac:dyDescent="0.35">
      <c r="A27" s="7">
        <v>43770</v>
      </c>
      <c r="B27" s="27">
        <v>5.7086800000000002</v>
      </c>
      <c r="C27" s="8">
        <v>47.711976999999997</v>
      </c>
      <c r="D27" s="8">
        <v>87.311265400869843</v>
      </c>
      <c r="E27" s="8">
        <f t="shared" si="0"/>
        <v>8.3577949718674009</v>
      </c>
      <c r="F27" s="8">
        <f t="shared" si="1"/>
        <v>15294.475325446485</v>
      </c>
      <c r="G27" s="8">
        <f t="shared" si="2"/>
        <v>1829.9653648992548</v>
      </c>
      <c r="H27" s="6"/>
      <c r="I27" s="6"/>
      <c r="J27" s="6"/>
      <c r="K27" s="6"/>
      <c r="L27" s="6"/>
      <c r="M27" s="6"/>
    </row>
    <row r="28" spans="1:13" ht="15" thickBot="1" x14ac:dyDescent="0.4">
      <c r="A28" s="10">
        <v>43800</v>
      </c>
      <c r="B28" s="28">
        <v>5.7976669999999997</v>
      </c>
      <c r="C28" s="11">
        <v>48.477958999999998</v>
      </c>
      <c r="D28" s="11">
        <v>95.27254293843967</v>
      </c>
      <c r="E28" s="11">
        <f t="shared" si="0"/>
        <v>8.3616321875678619</v>
      </c>
      <c r="F28" s="11">
        <f t="shared" si="1"/>
        <v>16432.910503214425</v>
      </c>
      <c r="G28" s="11">
        <f t="shared" si="2"/>
        <v>1965.2754551494147</v>
      </c>
      <c r="H28" s="6"/>
      <c r="I28" s="6"/>
      <c r="J28" s="6"/>
      <c r="K28" s="6"/>
      <c r="L28" s="6"/>
      <c r="M28" s="6"/>
    </row>
    <row r="29" spans="1:13" x14ac:dyDescent="0.35">
      <c r="A29" s="4">
        <v>43831</v>
      </c>
      <c r="B29" s="26">
        <v>5.8441330000000002</v>
      </c>
      <c r="C29" s="5">
        <v>49.054257999999997</v>
      </c>
      <c r="D29" s="5">
        <v>97.348078825629713</v>
      </c>
      <c r="E29" s="5">
        <f t="shared" si="0"/>
        <v>8.3937614013917887</v>
      </c>
      <c r="F29" s="8">
        <f t="shared" si="1"/>
        <v>16657.403044323204</v>
      </c>
      <c r="G29" s="5">
        <f t="shared" si="2"/>
        <v>1984.4980394083161</v>
      </c>
      <c r="H29" s="6"/>
      <c r="I29" s="6"/>
      <c r="J29" s="6"/>
      <c r="K29" s="12"/>
      <c r="L29" s="6"/>
      <c r="M29" s="6"/>
    </row>
    <row r="30" spans="1:13" x14ac:dyDescent="0.35">
      <c r="A30" s="7">
        <v>43862</v>
      </c>
      <c r="B30" s="27">
        <v>5.8008949999999997</v>
      </c>
      <c r="C30" s="8">
        <v>48.011277999999997</v>
      </c>
      <c r="D30" s="8">
        <v>94.49401052357976</v>
      </c>
      <c r="E30" s="8">
        <f t="shared" si="0"/>
        <v>8.2765293976188161</v>
      </c>
      <c r="F30" s="8">
        <f t="shared" si="1"/>
        <v>16289.557132749303</v>
      </c>
      <c r="G30" s="8">
        <f t="shared" si="2"/>
        <v>1968.1627829940242</v>
      </c>
      <c r="H30" s="6"/>
      <c r="I30" s="6"/>
      <c r="J30" s="6"/>
      <c r="K30" s="6"/>
      <c r="L30" s="6"/>
      <c r="M30" s="6"/>
    </row>
    <row r="31" spans="1:13" x14ac:dyDescent="0.35">
      <c r="A31" s="7">
        <v>43891</v>
      </c>
      <c r="B31" s="27">
        <v>5.8351030000000002</v>
      </c>
      <c r="C31" s="8">
        <v>47.762658000000002</v>
      </c>
      <c r="D31" s="8">
        <v>94.776329368719402</v>
      </c>
      <c r="E31" s="8">
        <f t="shared" si="0"/>
        <v>8.1854010117730578</v>
      </c>
      <c r="F31" s="8">
        <f t="shared" si="1"/>
        <v>16242.443255709351</v>
      </c>
      <c r="G31" s="8">
        <f t="shared" si="2"/>
        <v>1984.3185730727002</v>
      </c>
      <c r="H31" s="6"/>
      <c r="I31" s="6"/>
      <c r="J31" s="13"/>
      <c r="K31" s="6"/>
      <c r="L31" s="12"/>
      <c r="M31" s="6"/>
    </row>
    <row r="32" spans="1:13" x14ac:dyDescent="0.35">
      <c r="A32" s="7">
        <v>43922</v>
      </c>
      <c r="B32" s="27">
        <v>5.759779</v>
      </c>
      <c r="C32" s="8">
        <v>47.199708000000001</v>
      </c>
      <c r="D32" s="8">
        <v>94.028364335139713</v>
      </c>
      <c r="E32" s="8">
        <f t="shared" si="0"/>
        <v>8.1947081650181364</v>
      </c>
      <c r="F32" s="8">
        <f t="shared" si="1"/>
        <v>16324.995166505472</v>
      </c>
      <c r="G32" s="8">
        <f t="shared" si="2"/>
        <v>1992.1386872804326</v>
      </c>
      <c r="H32" s="6"/>
      <c r="I32" s="6"/>
      <c r="J32" s="6"/>
      <c r="K32" s="6"/>
      <c r="L32" s="6"/>
      <c r="M32" s="6"/>
    </row>
    <row r="33" spans="1:13" x14ac:dyDescent="0.35">
      <c r="A33" s="7">
        <v>43952</v>
      </c>
      <c r="B33" s="27">
        <v>5.6802349999999997</v>
      </c>
      <c r="C33" s="8">
        <v>46.493420999999998</v>
      </c>
      <c r="D33" s="8">
        <v>92.754512256039547</v>
      </c>
      <c r="E33" s="8">
        <f t="shared" si="0"/>
        <v>8.1851227986166073</v>
      </c>
      <c r="F33" s="8">
        <f t="shared" si="1"/>
        <v>16329.344165521243</v>
      </c>
      <c r="G33" s="8">
        <f t="shared" si="2"/>
        <v>1995.0029544188531</v>
      </c>
      <c r="H33" s="6"/>
      <c r="I33" s="6"/>
      <c r="J33" s="6"/>
      <c r="K33" s="6"/>
      <c r="L33" s="6"/>
      <c r="M33" s="6"/>
    </row>
    <row r="34" spans="1:13" x14ac:dyDescent="0.35">
      <c r="A34" s="7">
        <v>43983</v>
      </c>
      <c r="B34" s="27">
        <v>5.5613859999999997</v>
      </c>
      <c r="C34" s="8">
        <v>45.657698000000003</v>
      </c>
      <c r="D34" s="8">
        <v>91.597798423379871</v>
      </c>
      <c r="E34" s="8">
        <f t="shared" si="0"/>
        <v>8.2097696509467255</v>
      </c>
      <c r="F34" s="8">
        <f t="shared" si="1"/>
        <v>16470.318446405247</v>
      </c>
      <c r="G34" s="8">
        <f t="shared" si="2"/>
        <v>2006.1852094115625</v>
      </c>
      <c r="H34" s="6"/>
      <c r="I34" s="6"/>
      <c r="J34" s="6"/>
      <c r="K34" s="6"/>
      <c r="L34" s="6"/>
      <c r="M34" s="6"/>
    </row>
    <row r="35" spans="1:13" x14ac:dyDescent="0.35">
      <c r="A35" s="7">
        <v>44013</v>
      </c>
      <c r="B35" s="27">
        <v>5.4890129999999999</v>
      </c>
      <c r="C35" s="8">
        <v>44.965789999999998</v>
      </c>
      <c r="D35" s="8">
        <v>90.648634297089998</v>
      </c>
      <c r="E35" s="8">
        <f t="shared" si="0"/>
        <v>8.1919627444861209</v>
      </c>
      <c r="F35" s="8">
        <f t="shared" si="1"/>
        <v>16514.559957699134</v>
      </c>
      <c r="G35" s="8">
        <f t="shared" si="2"/>
        <v>2015.9466629428728</v>
      </c>
      <c r="H35" s="6"/>
      <c r="I35" s="6"/>
      <c r="J35" s="6"/>
      <c r="K35" s="6"/>
      <c r="L35" s="6"/>
      <c r="M35" s="6"/>
    </row>
    <row r="36" spans="1:13" x14ac:dyDescent="0.35">
      <c r="A36" s="7">
        <v>44044</v>
      </c>
      <c r="B36" s="27">
        <v>5.4657710000000002</v>
      </c>
      <c r="C36" s="8">
        <v>44.368716999999997</v>
      </c>
      <c r="D36" s="8">
        <v>90.007873097809593</v>
      </c>
      <c r="E36" s="8">
        <f t="shared" si="0"/>
        <v>8.1175587122109576</v>
      </c>
      <c r="F36" s="8">
        <f t="shared" si="1"/>
        <v>16467.552902931646</v>
      </c>
      <c r="G36" s="8">
        <f t="shared" si="2"/>
        <v>2028.6336676764759</v>
      </c>
      <c r="H36" s="6"/>
      <c r="I36" s="6"/>
      <c r="J36" s="6"/>
      <c r="K36" s="6"/>
      <c r="L36" s="6"/>
      <c r="M36" s="6"/>
    </row>
    <row r="37" spans="1:13" x14ac:dyDescent="0.35">
      <c r="A37" s="7">
        <v>44075</v>
      </c>
      <c r="B37" s="27">
        <v>5.439241</v>
      </c>
      <c r="C37" s="8">
        <v>43.745193</v>
      </c>
      <c r="D37" s="8">
        <v>89.181259879270002</v>
      </c>
      <c r="E37" s="8">
        <f t="shared" si="0"/>
        <v>8.0425178807116655</v>
      </c>
      <c r="F37" s="8">
        <f t="shared" si="1"/>
        <v>16395.901538334118</v>
      </c>
      <c r="G37" s="8">
        <f t="shared" si="2"/>
        <v>2038.6527927598811</v>
      </c>
      <c r="H37" s="6"/>
      <c r="I37" s="6"/>
      <c r="J37" s="6"/>
      <c r="K37" s="6"/>
      <c r="L37" s="6"/>
      <c r="M37" s="6"/>
    </row>
    <row r="38" spans="1:13" x14ac:dyDescent="0.35">
      <c r="A38" s="7">
        <v>44105</v>
      </c>
      <c r="B38" s="27">
        <v>5.4220969999999999</v>
      </c>
      <c r="C38" s="8">
        <v>43.225883000000003</v>
      </c>
      <c r="D38" s="8">
        <v>88.685182779839707</v>
      </c>
      <c r="E38" s="8">
        <f t="shared" si="0"/>
        <v>7.9721707302543656</v>
      </c>
      <c r="F38" s="8">
        <f t="shared" si="1"/>
        <v>16356.251608895915</v>
      </c>
      <c r="G38" s="8">
        <f t="shared" si="2"/>
        <v>2051.6685056460201</v>
      </c>
      <c r="H38" s="6"/>
      <c r="I38" s="6"/>
      <c r="J38" s="6"/>
      <c r="K38" s="6"/>
      <c r="L38" s="6"/>
      <c r="M38" s="6"/>
    </row>
    <row r="39" spans="1:13" x14ac:dyDescent="0.35">
      <c r="A39" s="7">
        <v>44136</v>
      </c>
      <c r="B39" s="27">
        <v>5.4118550000000001</v>
      </c>
      <c r="C39" s="8">
        <v>42.803381000000002</v>
      </c>
      <c r="D39" s="8">
        <v>88.247610451299806</v>
      </c>
      <c r="E39" s="8">
        <f t="shared" ref="E39:E46" si="3">C39/B39</f>
        <v>7.909188439084196</v>
      </c>
      <c r="F39" s="8">
        <f t="shared" ref="F39:F46" si="4">1000*D39/B39</f>
        <v>16306.351602417251</v>
      </c>
      <c r="G39" s="8">
        <f t="shared" ref="G39:G46" si="5">F39/E39</f>
        <v>2061.6971928292255</v>
      </c>
      <c r="H39" s="6"/>
      <c r="I39" s="6"/>
      <c r="J39" s="6"/>
      <c r="K39" s="6"/>
      <c r="L39" s="6"/>
      <c r="M39" s="6"/>
    </row>
    <row r="40" spans="1:13" ht="15" thickBot="1" x14ac:dyDescent="0.4">
      <c r="A40" s="10">
        <v>44166</v>
      </c>
      <c r="B40" s="28">
        <v>5.3732360000000003</v>
      </c>
      <c r="C40" s="11">
        <v>42.098911999999999</v>
      </c>
      <c r="D40" s="11">
        <v>86.893807834619906</v>
      </c>
      <c r="E40" s="11">
        <f t="shared" si="3"/>
        <v>7.8349270346584436</v>
      </c>
      <c r="F40" s="11">
        <f t="shared" si="4"/>
        <v>16171.597122222047</v>
      </c>
      <c r="G40" s="11">
        <f t="shared" si="5"/>
        <v>2064.0392757565778</v>
      </c>
      <c r="H40" s="6"/>
      <c r="I40" s="6"/>
      <c r="J40" s="6"/>
      <c r="K40" s="6"/>
      <c r="L40" s="6"/>
      <c r="M40" s="6"/>
    </row>
    <row r="41" spans="1:13" x14ac:dyDescent="0.35">
      <c r="A41" s="4">
        <v>44197</v>
      </c>
      <c r="B41" s="26">
        <v>5.4146989999999997</v>
      </c>
      <c r="C41" s="5">
        <v>42.184741000000002</v>
      </c>
      <c r="D41" s="5">
        <v>87.903246373369896</v>
      </c>
      <c r="E41" s="5">
        <f t="shared" si="3"/>
        <v>7.7907822761708463</v>
      </c>
      <c r="F41" s="5">
        <f t="shared" si="4"/>
        <v>16234.188894594123</v>
      </c>
      <c r="G41" s="5">
        <f t="shared" si="5"/>
        <v>2083.7687820193064</v>
      </c>
      <c r="H41" s="6"/>
      <c r="I41" s="6"/>
      <c r="J41" s="6"/>
      <c r="K41" s="13"/>
      <c r="L41" s="6"/>
      <c r="M41" s="12"/>
    </row>
    <row r="42" spans="1:13" x14ac:dyDescent="0.35">
      <c r="A42" s="7">
        <v>44228</v>
      </c>
      <c r="B42" s="27">
        <v>5.4226479999999997</v>
      </c>
      <c r="C42" s="8">
        <v>41.637788</v>
      </c>
      <c r="D42" s="8">
        <v>87.214437817539903</v>
      </c>
      <c r="E42" s="8">
        <f t="shared" si="3"/>
        <v>7.6784972950484711</v>
      </c>
      <c r="F42" s="8">
        <f t="shared" si="4"/>
        <v>16083.36698556497</v>
      </c>
      <c r="G42" s="8">
        <f t="shared" si="5"/>
        <v>2094.5982485318364</v>
      </c>
      <c r="H42" s="6"/>
      <c r="I42" s="13"/>
      <c r="J42" s="13"/>
      <c r="K42" s="14"/>
      <c r="L42" s="14"/>
      <c r="M42" s="12"/>
    </row>
    <row r="43" spans="1:13" x14ac:dyDescent="0.35">
      <c r="A43" s="7">
        <v>44256</v>
      </c>
      <c r="B43" s="27">
        <v>5.4618060000000002</v>
      </c>
      <c r="C43" s="8">
        <v>41.366186999999996</v>
      </c>
      <c r="D43" s="8">
        <v>86.737407187859901</v>
      </c>
      <c r="E43" s="8">
        <f t="shared" si="3"/>
        <v>7.5737195718778727</v>
      </c>
      <c r="F43" s="8">
        <f t="shared" si="4"/>
        <v>15880.719159168213</v>
      </c>
      <c r="G43" s="8">
        <f t="shared" si="5"/>
        <v>2096.8190079462706</v>
      </c>
      <c r="H43" s="6"/>
      <c r="I43" s="6"/>
      <c r="J43" s="6"/>
      <c r="K43" s="6"/>
      <c r="L43" s="6"/>
      <c r="M43" s="6"/>
    </row>
    <row r="44" spans="1:13" x14ac:dyDescent="0.35">
      <c r="A44" s="7">
        <v>44287</v>
      </c>
      <c r="B44" s="27">
        <v>5.4800079999999998</v>
      </c>
      <c r="C44" s="8">
        <v>41.062528999999998</v>
      </c>
      <c r="D44" s="8">
        <v>86.260256699860193</v>
      </c>
      <c r="E44" s="8">
        <f t="shared" si="3"/>
        <v>7.4931512873703836</v>
      </c>
      <c r="F44" s="8">
        <f t="shared" si="4"/>
        <v>15740.899776033211</v>
      </c>
      <c r="G44" s="8">
        <f t="shared" si="5"/>
        <v>2100.7049200466977</v>
      </c>
      <c r="H44" s="6"/>
      <c r="I44" s="6"/>
      <c r="J44" s="6"/>
      <c r="K44" s="6"/>
      <c r="L44" s="6"/>
      <c r="M44" s="6"/>
    </row>
    <row r="45" spans="1:13" x14ac:dyDescent="0.35">
      <c r="A45" s="7">
        <v>44317</v>
      </c>
      <c r="B45" s="27">
        <v>5.4589150000000002</v>
      </c>
      <c r="C45" s="8">
        <v>40.584752000000002</v>
      </c>
      <c r="D45" s="8">
        <v>85.498482400049994</v>
      </c>
      <c r="E45" s="8">
        <f t="shared" si="3"/>
        <v>7.4345821468185527</v>
      </c>
      <c r="F45" s="8">
        <f t="shared" si="4"/>
        <v>15662.17506593343</v>
      </c>
      <c r="G45" s="8">
        <f t="shared" si="5"/>
        <v>2106.6651435999902</v>
      </c>
      <c r="H45" s="6"/>
      <c r="I45" s="6"/>
      <c r="J45" s="6"/>
      <c r="K45" s="6"/>
      <c r="L45" s="6"/>
      <c r="M45" s="6"/>
    </row>
    <row r="46" spans="1:13" x14ac:dyDescent="0.35">
      <c r="A46" s="7">
        <v>44348</v>
      </c>
      <c r="B46" s="27">
        <v>5.4281930000000003</v>
      </c>
      <c r="C46" s="8">
        <v>40.099815</v>
      </c>
      <c r="D46" s="8">
        <v>84.641140138660006</v>
      </c>
      <c r="E46" s="8">
        <f t="shared" si="3"/>
        <v>7.387323000490218</v>
      </c>
      <c r="F46" s="8">
        <f t="shared" si="4"/>
        <v>15592.875960501036</v>
      </c>
      <c r="G46" s="8">
        <f t="shared" si="5"/>
        <v>2110.7613623319712</v>
      </c>
      <c r="H46" s="6"/>
      <c r="I46" s="6"/>
      <c r="J46" s="6"/>
      <c r="K46" s="6"/>
      <c r="L46" s="6"/>
      <c r="M46" s="6"/>
    </row>
    <row r="47" spans="1:13" x14ac:dyDescent="0.35">
      <c r="A47" s="7">
        <v>44378</v>
      </c>
      <c r="B47" s="27">
        <v>5.3855700000000004</v>
      </c>
      <c r="C47" s="8">
        <v>39.527830000000002</v>
      </c>
      <c r="D47" s="8">
        <v>83.442068657019902</v>
      </c>
      <c r="E47" s="8">
        <f>C47/B47</f>
        <v>7.3395815113349192</v>
      </c>
      <c r="F47" s="8">
        <f>1000*D47/B47</f>
        <v>15493.637378591291</v>
      </c>
      <c r="G47" s="8">
        <f>F47/E47</f>
        <v>2110.9701356492351</v>
      </c>
      <c r="H47" s="6"/>
      <c r="I47" s="6"/>
      <c r="J47" s="6"/>
      <c r="K47" s="6"/>
      <c r="L47" s="6"/>
      <c r="M47" s="6"/>
    </row>
    <row r="48" spans="1:13" x14ac:dyDescent="0.35">
      <c r="A48" s="7">
        <v>44409</v>
      </c>
      <c r="B48" s="27">
        <v>5.3395640000000002</v>
      </c>
      <c r="C48" s="8">
        <v>38.786520000000003</v>
      </c>
      <c r="D48" s="8">
        <v>81.559137276320101</v>
      </c>
      <c r="E48" s="8">
        <f>C48/B48</f>
        <v>7.2639863479490092</v>
      </c>
      <c r="F48" s="8">
        <f>1000*D48/B48</f>
        <v>15274.49381191425</v>
      </c>
      <c r="G48" s="8">
        <f>F48/E48</f>
        <v>2102.7701705726654</v>
      </c>
      <c r="H48" s="6"/>
      <c r="I48" s="6"/>
      <c r="J48" s="6"/>
      <c r="K48" s="6"/>
      <c r="L48" s="6"/>
      <c r="M48" s="6"/>
    </row>
    <row r="49" spans="1:13" x14ac:dyDescent="0.35">
      <c r="A49" s="7">
        <v>44440</v>
      </c>
      <c r="B49" s="27">
        <v>5.3414619999999999</v>
      </c>
      <c r="C49" s="8">
        <v>38.573723999999999</v>
      </c>
      <c r="D49" s="8">
        <v>81.461919029399994</v>
      </c>
      <c r="E49" s="8">
        <f>C49/B49</f>
        <v>7.2215666796843259</v>
      </c>
      <c r="F49" s="8">
        <f>1000*D49/B49</f>
        <v>15250.865592491344</v>
      </c>
      <c r="G49" s="8">
        <f>F49/E49</f>
        <v>2111.85</v>
      </c>
      <c r="H49" s="6"/>
      <c r="I49" s="6"/>
      <c r="J49" s="6"/>
      <c r="K49" s="6"/>
      <c r="L49" s="6"/>
      <c r="M49" s="6"/>
    </row>
    <row r="50" spans="1:13" x14ac:dyDescent="0.35">
      <c r="A50" s="7">
        <v>44470</v>
      </c>
      <c r="B50" s="27">
        <v>5.3281280000000004</v>
      </c>
      <c r="C50" s="8">
        <v>38.202812999999999</v>
      </c>
      <c r="D50" s="8">
        <v>80.434853191920098</v>
      </c>
      <c r="E50" s="8">
        <f>C50/B50</f>
        <v>7.1700253822730975</v>
      </c>
      <c r="F50" s="8">
        <f>1000*D50/B50</f>
        <v>15096.268931962613</v>
      </c>
      <c r="G50" s="8">
        <f>F50/E50</f>
        <v>2105.4693849879618</v>
      </c>
      <c r="H50" s="6"/>
      <c r="I50" s="6"/>
      <c r="J50" s="6"/>
      <c r="K50" s="6"/>
      <c r="L50" s="6"/>
      <c r="M50" s="6"/>
    </row>
    <row r="51" spans="1:13" x14ac:dyDescent="0.35">
      <c r="A51" s="7">
        <v>44501</v>
      </c>
      <c r="B51" s="27">
        <v>5.3533189999999999</v>
      </c>
      <c r="C51" s="8">
        <v>37.921688000000003</v>
      </c>
      <c r="D51" s="8">
        <v>79.827680819910199</v>
      </c>
      <c r="E51" s="8">
        <f t="shared" ref="E51:E52" si="6">C51/B51</f>
        <v>7.0837713949047316</v>
      </c>
      <c r="F51" s="8">
        <f t="shared" ref="F51:F52" si="7">1000*D51/B51</f>
        <v>14911.810938206783</v>
      </c>
      <c r="G51" s="8">
        <f t="shared" ref="G51:G52" si="8">F51/E51</f>
        <v>2105.0666526213231</v>
      </c>
      <c r="H51" s="6"/>
      <c r="I51" s="6"/>
      <c r="J51" s="6"/>
      <c r="K51" s="6"/>
      <c r="L51" s="6"/>
      <c r="M51" s="6"/>
    </row>
    <row r="52" spans="1:13" ht="15" thickBot="1" x14ac:dyDescent="0.4">
      <c r="A52" s="10">
        <v>44531</v>
      </c>
      <c r="B52" s="28">
        <v>5.3651479999999996</v>
      </c>
      <c r="C52" s="11">
        <v>37.807831999999998</v>
      </c>
      <c r="D52" s="11">
        <v>79.0135091242702</v>
      </c>
      <c r="E52" s="11">
        <f t="shared" si="6"/>
        <v>7.0469317901388742</v>
      </c>
      <c r="F52" s="11">
        <f t="shared" si="7"/>
        <v>14727.181640519555</v>
      </c>
      <c r="G52" s="11">
        <f t="shared" si="8"/>
        <v>2089.8714616662019</v>
      </c>
      <c r="H52" s="6"/>
      <c r="I52" s="6"/>
      <c r="J52" s="6"/>
      <c r="K52" s="6"/>
      <c r="L52" s="6"/>
      <c r="M52" s="6"/>
    </row>
    <row r="53" spans="1:13" x14ac:dyDescent="0.35">
      <c r="A53" s="4">
        <v>44562</v>
      </c>
      <c r="B53" s="26">
        <v>5.4368109999999996</v>
      </c>
      <c r="C53" s="5">
        <v>38.095728999999999</v>
      </c>
      <c r="D53" s="5">
        <v>79.845812406359897</v>
      </c>
      <c r="E53" s="5">
        <f t="shared" ref="E53:E56" si="9">C53/B53</f>
        <v>7.0069989558217127</v>
      </c>
      <c r="F53" s="8">
        <f t="shared" ref="F53:F56" si="10">1000*D53/B53</f>
        <v>14686.148259772117</v>
      </c>
      <c r="G53" s="5">
        <f t="shared" ref="G53:G56" si="11">F53/E53</f>
        <v>2095.9255670461089</v>
      </c>
    </row>
    <row r="54" spans="1:13" x14ac:dyDescent="0.35">
      <c r="A54" s="7">
        <v>44593</v>
      </c>
      <c r="B54" s="27">
        <v>5.4481029999999997</v>
      </c>
      <c r="C54" s="8">
        <v>38.078443999999998</v>
      </c>
      <c r="D54" s="8">
        <v>80.282283247709998</v>
      </c>
      <c r="E54" s="8">
        <f t="shared" si="9"/>
        <v>6.9893032492227114</v>
      </c>
      <c r="F54" s="8">
        <f t="shared" si="10"/>
        <v>14735.823321936095</v>
      </c>
      <c r="G54" s="8">
        <f t="shared" si="11"/>
        <v>2108.3393861290656</v>
      </c>
      <c r="H54" s="6"/>
      <c r="I54" s="6"/>
      <c r="J54" s="6"/>
      <c r="K54" s="6"/>
      <c r="L54" s="6"/>
      <c r="M54" s="6"/>
    </row>
    <row r="55" spans="1:13" x14ac:dyDescent="0.35">
      <c r="A55" s="7">
        <v>44621</v>
      </c>
      <c r="B55" s="27">
        <v>5.5178060000000002</v>
      </c>
      <c r="C55" s="8">
        <v>38.294705999999998</v>
      </c>
      <c r="D55" s="8">
        <v>81.080743518880098</v>
      </c>
      <c r="E55" s="8">
        <f t="shared" si="9"/>
        <v>6.9402052192483747</v>
      </c>
      <c r="F55" s="8">
        <f t="shared" si="10"/>
        <v>14694.380976583827</v>
      </c>
      <c r="G55" s="8">
        <f t="shared" si="11"/>
        <v>2117.2833529229888</v>
      </c>
    </row>
    <row r="56" spans="1:13" x14ac:dyDescent="0.35">
      <c r="A56" s="7">
        <v>44652</v>
      </c>
      <c r="B56" s="27">
        <v>5.518707</v>
      </c>
      <c r="C56" s="8">
        <v>38.213921999999997</v>
      </c>
      <c r="D56" s="8">
        <v>80.910493739619696</v>
      </c>
      <c r="E56" s="8">
        <f t="shared" si="9"/>
        <v>6.9244339299042323</v>
      </c>
      <c r="F56" s="8">
        <f t="shared" si="10"/>
        <v>14661.132352128803</v>
      </c>
      <c r="G56" s="8">
        <f t="shared" si="11"/>
        <v>2117.3041003124385</v>
      </c>
    </row>
    <row r="57" spans="1:13" x14ac:dyDescent="0.35">
      <c r="A57" s="7">
        <v>44682</v>
      </c>
      <c r="B57" s="27"/>
      <c r="C57" s="8"/>
      <c r="D57" s="8"/>
      <c r="E57" s="8"/>
      <c r="F57" s="8"/>
      <c r="G57" s="8"/>
    </row>
    <row r="58" spans="1:13" x14ac:dyDescent="0.35">
      <c r="A58" s="7">
        <v>44713</v>
      </c>
      <c r="B58" s="27"/>
      <c r="C58" s="8"/>
      <c r="D58" s="8"/>
      <c r="E58" s="8"/>
      <c r="F58" s="8"/>
      <c r="G58" s="8"/>
    </row>
    <row r="59" spans="1:13" x14ac:dyDescent="0.35">
      <c r="A59" s="7">
        <v>44743</v>
      </c>
      <c r="B59" s="27"/>
      <c r="C59" s="8"/>
      <c r="D59" s="8"/>
      <c r="E59" s="8"/>
      <c r="F59" s="8"/>
      <c r="G59" s="8"/>
    </row>
    <row r="60" spans="1:13" x14ac:dyDescent="0.35">
      <c r="A60" s="7">
        <v>44774</v>
      </c>
      <c r="B60" s="27"/>
      <c r="C60" s="8"/>
      <c r="D60" s="8"/>
      <c r="E60" s="8"/>
      <c r="F60" s="8"/>
      <c r="G60" s="8"/>
    </row>
    <row r="61" spans="1:13" x14ac:dyDescent="0.35">
      <c r="A61" s="7">
        <v>44805</v>
      </c>
      <c r="B61" s="27"/>
      <c r="C61" s="8"/>
      <c r="D61" s="8"/>
      <c r="E61" s="8"/>
      <c r="F61" s="8"/>
      <c r="G61" s="8"/>
    </row>
    <row r="62" spans="1:13" x14ac:dyDescent="0.35">
      <c r="A62" s="7">
        <v>44835</v>
      </c>
      <c r="B62" s="27"/>
      <c r="C62" s="8"/>
      <c r="D62" s="8"/>
      <c r="E62" s="8"/>
      <c r="F62" s="8"/>
      <c r="G62" s="8"/>
    </row>
    <row r="63" spans="1:13" x14ac:dyDescent="0.35">
      <c r="A63" s="7">
        <v>44866</v>
      </c>
      <c r="B63" s="27"/>
      <c r="C63" s="8"/>
      <c r="D63" s="8"/>
      <c r="E63" s="8"/>
      <c r="F63" s="8"/>
      <c r="G63" s="8"/>
    </row>
    <row r="64" spans="1:13" ht="15" thickBot="1" x14ac:dyDescent="0.4">
      <c r="A64" s="10">
        <v>44896</v>
      </c>
      <c r="B64" s="28"/>
      <c r="C64" s="11"/>
      <c r="D64" s="11"/>
      <c r="E64" s="11"/>
      <c r="F64" s="11"/>
      <c r="G64" s="11"/>
    </row>
  </sheetData>
  <mergeCells count="2">
    <mergeCell ref="A2:G2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4"/>
  <sheetViews>
    <sheetView workbookViewId="0">
      <pane xSplit="1" ySplit="4" topLeftCell="B53" activePane="bottomRight" state="frozen"/>
      <selection pane="topRight" activeCell="B1" sqref="B1"/>
      <selection pane="bottomLeft" activeCell="A5" sqref="A5"/>
      <selection pane="bottomRight" activeCell="I60" sqref="I60"/>
    </sheetView>
  </sheetViews>
  <sheetFormatPr defaultColWidth="9.1796875" defaultRowHeight="14.5" x14ac:dyDescent="0.35"/>
  <cols>
    <col min="1" max="7" width="16.26953125" style="1" customWidth="1"/>
    <col min="8" max="16384" width="9.1796875" style="1"/>
  </cols>
  <sheetData>
    <row r="1" spans="1:14" ht="45.5" customHeight="1" x14ac:dyDescent="0.35"/>
    <row r="2" spans="1:14" ht="15" customHeight="1" x14ac:dyDescent="0.35">
      <c r="A2" s="29" t="s">
        <v>6</v>
      </c>
      <c r="B2" s="29"/>
      <c r="C2" s="29"/>
      <c r="D2" s="29"/>
      <c r="E2" s="29"/>
      <c r="F2" s="29"/>
      <c r="G2" s="29"/>
    </row>
    <row r="3" spans="1:14" ht="15" thickBot="1" x14ac:dyDescent="0.4">
      <c r="A3" s="30" t="s">
        <v>27</v>
      </c>
      <c r="B3" s="30"/>
      <c r="C3" s="30"/>
      <c r="D3" s="30"/>
      <c r="E3" s="30"/>
      <c r="F3" s="30"/>
      <c r="G3" s="30"/>
    </row>
    <row r="4" spans="1:14" ht="51" customHeight="1" thickBot="1" x14ac:dyDescent="0.4">
      <c r="A4" s="2" t="s">
        <v>0</v>
      </c>
      <c r="B4" s="3" t="s">
        <v>8</v>
      </c>
      <c r="C4" s="3" t="s">
        <v>2</v>
      </c>
      <c r="D4" s="3" t="s">
        <v>3</v>
      </c>
      <c r="E4" s="3" t="s">
        <v>7</v>
      </c>
      <c r="F4" s="3" t="s">
        <v>5</v>
      </c>
      <c r="G4" s="3" t="s">
        <v>4</v>
      </c>
    </row>
    <row r="5" spans="1:14" x14ac:dyDescent="0.35">
      <c r="A5" s="4">
        <v>43101</v>
      </c>
      <c r="B5" s="26">
        <v>4.6960000000000002E-2</v>
      </c>
      <c r="C5" s="5">
        <v>1.884558</v>
      </c>
      <c r="D5" s="5">
        <v>7.3925799911100034</v>
      </c>
      <c r="E5" s="5">
        <f t="shared" ref="E5:E33" si="0">C5/B5</f>
        <v>40.131132879045992</v>
      </c>
      <c r="F5" s="5">
        <f t="shared" ref="F5:F34" si="1">1000*D5/B5</f>
        <v>157422.91292823685</v>
      </c>
      <c r="G5" s="5">
        <f t="shared" ref="G5:G34" si="2">F5/E5</f>
        <v>3922.7129072758721</v>
      </c>
      <c r="H5" s="6"/>
      <c r="I5" s="6"/>
      <c r="J5" s="6"/>
      <c r="K5" s="6"/>
      <c r="L5" s="6"/>
      <c r="M5" s="6"/>
      <c r="N5" s="6"/>
    </row>
    <row r="6" spans="1:14" x14ac:dyDescent="0.35">
      <c r="A6" s="7">
        <v>43132</v>
      </c>
      <c r="B6" s="27">
        <v>4.7253999999999997E-2</v>
      </c>
      <c r="C6" s="8">
        <v>1.8968739999999999</v>
      </c>
      <c r="D6" s="8">
        <v>7.4597570360400054</v>
      </c>
      <c r="E6" s="8">
        <f t="shared" si="0"/>
        <v>40.142083209886998</v>
      </c>
      <c r="F6" s="8">
        <f t="shared" si="1"/>
        <v>157865.09154865207</v>
      </c>
      <c r="G6" s="8">
        <f t="shared" si="2"/>
        <v>3932.6581713071105</v>
      </c>
      <c r="H6" s="6"/>
      <c r="I6" s="6"/>
      <c r="J6" s="6"/>
      <c r="K6" s="6"/>
      <c r="L6" s="6"/>
      <c r="M6" s="6"/>
      <c r="N6" s="6"/>
    </row>
    <row r="7" spans="1:14" x14ac:dyDescent="0.35">
      <c r="A7" s="7">
        <v>43160</v>
      </c>
      <c r="B7" s="27">
        <v>4.7040999999999999E-2</v>
      </c>
      <c r="C7" s="8">
        <v>1.907262</v>
      </c>
      <c r="D7" s="8">
        <v>7.5259069567799894</v>
      </c>
      <c r="E7" s="8">
        <f t="shared" si="0"/>
        <v>40.544673795199934</v>
      </c>
      <c r="F7" s="8">
        <f t="shared" si="1"/>
        <v>159986.11757360579</v>
      </c>
      <c r="G7" s="8">
        <f t="shared" si="2"/>
        <v>3945.921932477022</v>
      </c>
      <c r="H7" s="6"/>
      <c r="I7" s="6"/>
      <c r="J7" s="6"/>
      <c r="K7" s="6"/>
      <c r="L7" s="6"/>
      <c r="M7" s="6"/>
      <c r="N7" s="6"/>
    </row>
    <row r="8" spans="1:14" x14ac:dyDescent="0.35">
      <c r="A8" s="7">
        <v>43191</v>
      </c>
      <c r="B8" s="27">
        <v>4.6587000000000003E-2</v>
      </c>
      <c r="C8" s="8">
        <v>1.9217839999999999</v>
      </c>
      <c r="D8" s="8">
        <v>7.6164458642500046</v>
      </c>
      <c r="E8" s="8">
        <f t="shared" si="0"/>
        <v>41.251507931397164</v>
      </c>
      <c r="F8" s="8">
        <f t="shared" si="1"/>
        <v>163488.65271964291</v>
      </c>
      <c r="G8" s="8">
        <f t="shared" si="2"/>
        <v>3963.2163990594186</v>
      </c>
      <c r="H8" s="6"/>
      <c r="I8" s="6"/>
      <c r="J8" s="6"/>
      <c r="K8" s="6"/>
      <c r="L8" s="6"/>
      <c r="M8" s="6"/>
      <c r="N8" s="6"/>
    </row>
    <row r="9" spans="1:14" x14ac:dyDescent="0.35">
      <c r="A9" s="7">
        <v>43221</v>
      </c>
      <c r="B9" s="27">
        <v>4.6913000000000003E-2</v>
      </c>
      <c r="C9" s="8">
        <v>1.9407350000000001</v>
      </c>
      <c r="D9" s="8">
        <v>7.7022028751899949</v>
      </c>
      <c r="E9" s="8">
        <f t="shared" si="0"/>
        <v>41.368810351075396</v>
      </c>
      <c r="F9" s="8">
        <f t="shared" si="1"/>
        <v>164180.56562551946</v>
      </c>
      <c r="G9" s="8">
        <f t="shared" si="2"/>
        <v>3968.7040606728865</v>
      </c>
      <c r="H9" s="6"/>
      <c r="I9" s="6"/>
      <c r="J9" s="6"/>
      <c r="K9" s="6"/>
      <c r="L9" s="6"/>
      <c r="M9" s="6"/>
      <c r="N9" s="6"/>
    </row>
    <row r="10" spans="1:14" x14ac:dyDescent="0.35">
      <c r="A10" s="7">
        <v>43252</v>
      </c>
      <c r="B10" s="27">
        <v>4.6861E-2</v>
      </c>
      <c r="C10" s="8">
        <v>1.95601</v>
      </c>
      <c r="D10" s="8">
        <v>7.7704839886799952</v>
      </c>
      <c r="E10" s="8">
        <f t="shared" si="0"/>
        <v>41.740679883058405</v>
      </c>
      <c r="F10" s="8">
        <f t="shared" si="1"/>
        <v>165819.84995369273</v>
      </c>
      <c r="G10" s="8">
        <f t="shared" si="2"/>
        <v>3972.619766095263</v>
      </c>
      <c r="H10" s="6"/>
      <c r="I10" s="6"/>
      <c r="J10" s="6"/>
      <c r="K10" s="6"/>
      <c r="L10" s="6"/>
      <c r="M10" s="6"/>
      <c r="N10" s="6"/>
    </row>
    <row r="11" spans="1:14" x14ac:dyDescent="0.35">
      <c r="A11" s="7">
        <v>43282</v>
      </c>
      <c r="B11" s="27">
        <v>4.6988000000000002E-2</v>
      </c>
      <c r="C11" s="8">
        <v>1.969624</v>
      </c>
      <c r="D11" s="8">
        <v>7.8606856281699997</v>
      </c>
      <c r="E11" s="8">
        <f t="shared" si="0"/>
        <v>41.917595981952836</v>
      </c>
      <c r="F11" s="8">
        <f t="shared" si="1"/>
        <v>167291.34306993271</v>
      </c>
      <c r="G11" s="8">
        <f t="shared" si="2"/>
        <v>3990.9574762340421</v>
      </c>
      <c r="H11" s="6"/>
      <c r="I11" s="6"/>
      <c r="J11" s="6"/>
      <c r="K11" s="6"/>
      <c r="L11" s="6"/>
      <c r="M11" s="6"/>
      <c r="N11" s="6"/>
    </row>
    <row r="12" spans="1:14" x14ac:dyDescent="0.35">
      <c r="A12" s="7">
        <v>43313</v>
      </c>
      <c r="B12" s="27">
        <v>4.6626000000000001E-2</v>
      </c>
      <c r="C12" s="8">
        <v>1.9876</v>
      </c>
      <c r="D12" s="8">
        <v>7.973806452619999</v>
      </c>
      <c r="E12" s="8">
        <f t="shared" si="0"/>
        <v>42.628576330802559</v>
      </c>
      <c r="F12" s="8">
        <f t="shared" si="1"/>
        <v>171016.30962595972</v>
      </c>
      <c r="G12" s="8">
        <f t="shared" si="2"/>
        <v>4011.7762389917475</v>
      </c>
      <c r="H12" s="6"/>
      <c r="I12" s="6"/>
      <c r="J12" s="6"/>
      <c r="K12" s="6"/>
      <c r="L12" s="6"/>
      <c r="M12" s="6"/>
      <c r="N12" s="6"/>
    </row>
    <row r="13" spans="1:14" x14ac:dyDescent="0.35">
      <c r="A13" s="7">
        <v>43344</v>
      </c>
      <c r="B13" s="27">
        <v>4.6928999999999998E-2</v>
      </c>
      <c r="C13" s="8">
        <v>1.99072</v>
      </c>
      <c r="D13" s="8">
        <v>8.0070997666499988</v>
      </c>
      <c r="E13" s="8">
        <f t="shared" si="0"/>
        <v>42.419825694133692</v>
      </c>
      <c r="F13" s="8">
        <f t="shared" si="1"/>
        <v>170621.57230390588</v>
      </c>
      <c r="G13" s="8">
        <f t="shared" si="2"/>
        <v>4022.2129514195863</v>
      </c>
      <c r="H13" s="6"/>
      <c r="I13" s="6"/>
      <c r="J13" s="6"/>
      <c r="K13" s="6"/>
      <c r="L13" s="6"/>
      <c r="M13" s="6"/>
      <c r="N13" s="6"/>
    </row>
    <row r="14" spans="1:14" x14ac:dyDescent="0.35">
      <c r="A14" s="7">
        <v>43374</v>
      </c>
      <c r="B14" s="27">
        <v>4.7208E-2</v>
      </c>
      <c r="C14" s="8">
        <v>1.9821800000000001</v>
      </c>
      <c r="D14" s="8">
        <v>8.0099986557699996</v>
      </c>
      <c r="E14" s="8">
        <f t="shared" si="0"/>
        <v>41.988222335197428</v>
      </c>
      <c r="F14" s="8">
        <f t="shared" si="1"/>
        <v>169674.60294378072</v>
      </c>
      <c r="G14" s="8">
        <f t="shared" si="2"/>
        <v>4041.0046795800581</v>
      </c>
      <c r="H14" s="6"/>
      <c r="I14" s="6"/>
      <c r="J14" s="6"/>
      <c r="K14" s="6"/>
      <c r="L14" s="6"/>
      <c r="M14" s="6"/>
      <c r="N14" s="6"/>
    </row>
    <row r="15" spans="1:14" x14ac:dyDescent="0.35">
      <c r="A15" s="7">
        <v>43405</v>
      </c>
      <c r="B15" s="27">
        <v>4.7574999999999999E-2</v>
      </c>
      <c r="C15" s="8">
        <v>1.9869829999999999</v>
      </c>
      <c r="D15" s="8">
        <v>8.088974607540008</v>
      </c>
      <c r="E15" s="8">
        <f t="shared" si="0"/>
        <v>41.765275880189172</v>
      </c>
      <c r="F15" s="8">
        <f t="shared" si="1"/>
        <v>170025.7405683659</v>
      </c>
      <c r="G15" s="8">
        <f t="shared" si="2"/>
        <v>4070.983298568739</v>
      </c>
      <c r="H15" s="6"/>
      <c r="I15" s="6"/>
      <c r="J15" s="6"/>
      <c r="K15" s="6"/>
      <c r="L15" s="6"/>
      <c r="M15" s="6"/>
      <c r="N15" s="6"/>
    </row>
    <row r="16" spans="1:14" ht="15" thickBot="1" x14ac:dyDescent="0.4">
      <c r="A16" s="10">
        <v>43435</v>
      </c>
      <c r="B16" s="28">
        <v>4.8261999999999999E-2</v>
      </c>
      <c r="C16" s="11">
        <v>1.986667</v>
      </c>
      <c r="D16" s="11">
        <v>8.1201403884400012</v>
      </c>
      <c r="E16" s="11">
        <f t="shared" si="0"/>
        <v>41.164207865401352</v>
      </c>
      <c r="F16" s="11">
        <f t="shared" si="1"/>
        <v>168251.22018233812</v>
      </c>
      <c r="G16" s="11">
        <f t="shared" si="2"/>
        <v>4087.3183016781386</v>
      </c>
      <c r="H16" s="6"/>
      <c r="I16" s="6"/>
      <c r="J16" s="6"/>
      <c r="K16" s="6"/>
      <c r="L16" s="6"/>
      <c r="M16" s="6"/>
      <c r="N16" s="6"/>
    </row>
    <row r="17" spans="1:14" x14ac:dyDescent="0.35">
      <c r="A17" s="4">
        <v>43466</v>
      </c>
      <c r="B17" s="26">
        <v>4.8512E-2</v>
      </c>
      <c r="C17" s="5">
        <v>1.992086</v>
      </c>
      <c r="D17" s="5">
        <v>8.1626272262399961</v>
      </c>
      <c r="E17" s="5">
        <f t="shared" si="0"/>
        <v>41.063778034300789</v>
      </c>
      <c r="F17" s="5">
        <f t="shared" si="1"/>
        <v>168259.96096306061</v>
      </c>
      <c r="G17" s="5">
        <f t="shared" si="2"/>
        <v>4097.5275295544452</v>
      </c>
      <c r="H17" s="6"/>
      <c r="I17" s="6"/>
      <c r="J17" s="6"/>
      <c r="K17" s="6"/>
      <c r="L17" s="6"/>
      <c r="M17" s="6"/>
      <c r="N17" s="6"/>
    </row>
    <row r="18" spans="1:14" x14ac:dyDescent="0.35">
      <c r="A18" s="7">
        <v>43497</v>
      </c>
      <c r="B18" s="27">
        <v>4.8156999999999998E-2</v>
      </c>
      <c r="C18" s="8">
        <v>1.9890159999999999</v>
      </c>
      <c r="D18" s="8">
        <v>8.1923910112399945</v>
      </c>
      <c r="E18" s="8">
        <f t="shared" si="0"/>
        <v>41.302738957991565</v>
      </c>
      <c r="F18" s="8">
        <f t="shared" si="1"/>
        <v>170118.38385364527</v>
      </c>
      <c r="G18" s="8">
        <f t="shared" si="2"/>
        <v>4118.8160433299663</v>
      </c>
      <c r="H18" s="6"/>
      <c r="I18" s="6"/>
      <c r="J18" s="6"/>
      <c r="K18" s="6"/>
      <c r="L18" s="6"/>
      <c r="M18" s="6"/>
      <c r="N18" s="6"/>
    </row>
    <row r="19" spans="1:14" x14ac:dyDescent="0.35">
      <c r="A19" s="7">
        <v>43525</v>
      </c>
      <c r="B19" s="27">
        <v>4.8855999999999997E-2</v>
      </c>
      <c r="C19" s="8">
        <v>1.9923999999999999</v>
      </c>
      <c r="D19" s="8">
        <v>8.2374621501499945</v>
      </c>
      <c r="E19" s="8">
        <f t="shared" si="0"/>
        <v>40.781070902243329</v>
      </c>
      <c r="F19" s="8">
        <f t="shared" si="1"/>
        <v>168606.97048775986</v>
      </c>
      <c r="G19" s="8">
        <f t="shared" si="2"/>
        <v>4134.4419545021055</v>
      </c>
      <c r="H19" s="6"/>
      <c r="I19" s="6"/>
      <c r="J19" s="6"/>
      <c r="K19" s="6"/>
      <c r="L19" s="6"/>
      <c r="M19" s="6"/>
      <c r="N19" s="6"/>
    </row>
    <row r="20" spans="1:14" x14ac:dyDescent="0.35">
      <c r="A20" s="7">
        <v>43556</v>
      </c>
      <c r="B20" s="27">
        <v>4.9069000000000002E-2</v>
      </c>
      <c r="C20" s="8">
        <v>1.9891209999999999</v>
      </c>
      <c r="D20" s="8">
        <v>8.2215494101700042</v>
      </c>
      <c r="E20" s="8">
        <f t="shared" si="0"/>
        <v>40.537223094010471</v>
      </c>
      <c r="F20" s="8">
        <f t="shared" si="1"/>
        <v>167550.78379771349</v>
      </c>
      <c r="G20" s="8">
        <f t="shared" si="2"/>
        <v>4133.2575595803391</v>
      </c>
      <c r="H20" s="6"/>
      <c r="I20" s="6"/>
      <c r="J20" s="6"/>
      <c r="K20" s="6"/>
      <c r="L20" s="6"/>
      <c r="M20" s="6"/>
      <c r="N20" s="6"/>
    </row>
    <row r="21" spans="1:14" x14ac:dyDescent="0.35">
      <c r="A21" s="7">
        <v>43586</v>
      </c>
      <c r="B21" s="27">
        <v>4.8960999999999998E-2</v>
      </c>
      <c r="C21" s="8">
        <v>1.982585</v>
      </c>
      <c r="D21" s="8">
        <v>8.2112736385999927</v>
      </c>
      <c r="E21" s="8">
        <f t="shared" si="0"/>
        <v>40.493147607279269</v>
      </c>
      <c r="F21" s="8">
        <f t="shared" si="1"/>
        <v>167710.49689753054</v>
      </c>
      <c r="G21" s="8">
        <f t="shared" si="2"/>
        <v>4141.700677953274</v>
      </c>
      <c r="H21" s="6"/>
      <c r="I21" s="6"/>
      <c r="J21" s="6"/>
      <c r="K21" s="6"/>
      <c r="L21" s="6"/>
      <c r="M21" s="6"/>
      <c r="N21" s="6"/>
    </row>
    <row r="22" spans="1:14" x14ac:dyDescent="0.35">
      <c r="A22" s="7">
        <v>43617</v>
      </c>
      <c r="B22" s="27">
        <v>4.9089000000000001E-2</v>
      </c>
      <c r="C22" s="8">
        <v>1.9818910000000001</v>
      </c>
      <c r="D22" s="8">
        <v>8.2374783573599917</v>
      </c>
      <c r="E22" s="8">
        <f t="shared" si="0"/>
        <v>40.373423781295202</v>
      </c>
      <c r="F22" s="8">
        <f t="shared" si="1"/>
        <v>167807.01088553428</v>
      </c>
      <c r="G22" s="8">
        <f t="shared" si="2"/>
        <v>4156.3730585385329</v>
      </c>
      <c r="H22" s="6"/>
      <c r="I22" s="6"/>
      <c r="J22" s="6"/>
      <c r="K22" s="6"/>
      <c r="L22" s="6"/>
      <c r="M22" s="6"/>
      <c r="N22" s="6"/>
    </row>
    <row r="23" spans="1:14" x14ac:dyDescent="0.35">
      <c r="A23" s="7">
        <v>43647</v>
      </c>
      <c r="B23" s="27">
        <v>4.9182999999999998E-2</v>
      </c>
      <c r="C23" s="8">
        <v>1.9851479999999999</v>
      </c>
      <c r="D23" s="8">
        <v>8.2774380285199989</v>
      </c>
      <c r="E23" s="8">
        <f t="shared" si="0"/>
        <v>40.362482971758531</v>
      </c>
      <c r="F23" s="8">
        <f t="shared" si="1"/>
        <v>168298.76234715246</v>
      </c>
      <c r="G23" s="8">
        <f t="shared" si="2"/>
        <v>4169.6830808181558</v>
      </c>
      <c r="H23" s="6"/>
      <c r="I23" s="6"/>
      <c r="J23" s="6"/>
      <c r="K23" s="6"/>
      <c r="L23" s="6"/>
      <c r="M23" s="6"/>
      <c r="N23" s="6"/>
    </row>
    <row r="24" spans="1:14" x14ac:dyDescent="0.35">
      <c r="A24" s="7">
        <v>43678</v>
      </c>
      <c r="B24" s="27">
        <v>4.9187000000000002E-2</v>
      </c>
      <c r="C24" s="8">
        <v>2.0539230000000002</v>
      </c>
      <c r="D24" s="8">
        <v>8.7027222138699987</v>
      </c>
      <c r="E24" s="8">
        <f t="shared" si="0"/>
        <v>41.757435907861833</v>
      </c>
      <c r="F24" s="8">
        <f t="shared" si="1"/>
        <v>176931.34799581187</v>
      </c>
      <c r="G24" s="8">
        <f t="shared" si="2"/>
        <v>4237.1219436512465</v>
      </c>
      <c r="H24" s="6"/>
      <c r="I24" s="6"/>
      <c r="J24" s="6"/>
      <c r="K24" s="6"/>
      <c r="L24" s="6"/>
      <c r="M24" s="6"/>
      <c r="N24" s="6"/>
    </row>
    <row r="25" spans="1:14" x14ac:dyDescent="0.35">
      <c r="A25" s="7">
        <v>43709</v>
      </c>
      <c r="B25" s="27">
        <v>4.9014000000000002E-2</v>
      </c>
      <c r="C25" s="8">
        <v>2.0331860000000002</v>
      </c>
      <c r="D25" s="8">
        <v>8.596090413650014</v>
      </c>
      <c r="E25" s="8">
        <f t="shared" si="0"/>
        <v>41.481739911045828</v>
      </c>
      <c r="F25" s="8">
        <f t="shared" si="1"/>
        <v>175380.30794568927</v>
      </c>
      <c r="G25" s="8">
        <f t="shared" si="2"/>
        <v>4227.8917982171888</v>
      </c>
      <c r="H25" s="6"/>
      <c r="I25" s="6"/>
      <c r="J25" s="6"/>
      <c r="K25" s="6"/>
      <c r="L25" s="6"/>
      <c r="M25" s="6"/>
      <c r="N25" s="6"/>
    </row>
    <row r="26" spans="1:14" x14ac:dyDescent="0.35">
      <c r="A26" s="7">
        <v>43739</v>
      </c>
      <c r="B26" s="27">
        <v>4.7863999999999997E-2</v>
      </c>
      <c r="C26" s="8">
        <v>2.020448</v>
      </c>
      <c r="D26" s="8">
        <v>8.5376580239600042</v>
      </c>
      <c r="E26" s="8">
        <f t="shared" si="0"/>
        <v>42.212268092929975</v>
      </c>
      <c r="F26" s="8">
        <f t="shared" si="1"/>
        <v>178373.26642069206</v>
      </c>
      <c r="G26" s="8">
        <f t="shared" si="2"/>
        <v>4225.6262096129194</v>
      </c>
      <c r="H26" s="6"/>
      <c r="I26" s="6"/>
      <c r="J26" s="6"/>
      <c r="K26" s="6"/>
      <c r="L26" s="6"/>
      <c r="M26" s="6"/>
      <c r="N26" s="6"/>
    </row>
    <row r="27" spans="1:14" x14ac:dyDescent="0.35">
      <c r="A27" s="7">
        <v>43770</v>
      </c>
      <c r="B27" s="27">
        <v>4.8299000000000002E-2</v>
      </c>
      <c r="C27" s="8">
        <v>1.900919</v>
      </c>
      <c r="D27" s="8">
        <v>8.0484361791400048</v>
      </c>
      <c r="E27" s="8">
        <f t="shared" si="0"/>
        <v>39.357315886457279</v>
      </c>
      <c r="F27" s="8">
        <f t="shared" si="1"/>
        <v>166637.73947990651</v>
      </c>
      <c r="G27" s="8">
        <f t="shared" si="2"/>
        <v>4233.971136666004</v>
      </c>
      <c r="H27" s="6"/>
      <c r="I27" s="6"/>
      <c r="J27" s="6"/>
      <c r="K27" s="6"/>
      <c r="L27" s="6"/>
      <c r="M27" s="6"/>
      <c r="N27" s="6"/>
    </row>
    <row r="28" spans="1:14" ht="15" thickBot="1" x14ac:dyDescent="0.4">
      <c r="A28" s="10">
        <v>43800</v>
      </c>
      <c r="B28" s="28">
        <v>5.0448E-2</v>
      </c>
      <c r="C28" s="11">
        <v>1.9921549999999999</v>
      </c>
      <c r="D28" s="11">
        <v>8.7264279832200025</v>
      </c>
      <c r="E28" s="11">
        <f t="shared" si="0"/>
        <v>39.489276086267047</v>
      </c>
      <c r="F28" s="11">
        <f t="shared" si="1"/>
        <v>172978.67077426266</v>
      </c>
      <c r="G28" s="11">
        <f t="shared" si="2"/>
        <v>4380.3960952937914</v>
      </c>
      <c r="H28" s="6"/>
      <c r="I28" s="6"/>
      <c r="J28" s="6"/>
      <c r="K28" s="6"/>
      <c r="L28" s="6"/>
      <c r="M28" s="6"/>
      <c r="N28" s="6"/>
    </row>
    <row r="29" spans="1:14" x14ac:dyDescent="0.35">
      <c r="A29" s="4">
        <v>43831</v>
      </c>
      <c r="B29" s="26">
        <v>5.0158000000000001E-2</v>
      </c>
      <c r="C29" s="5">
        <v>1.9608289999999999</v>
      </c>
      <c r="D29" s="5">
        <v>8.6769798000699989</v>
      </c>
      <c r="E29" s="5">
        <f t="shared" si="0"/>
        <v>39.093045974719885</v>
      </c>
      <c r="F29" s="8">
        <f t="shared" si="1"/>
        <v>172992.93831632042</v>
      </c>
      <c r="G29" s="5">
        <f t="shared" si="2"/>
        <v>4425.1588486655382</v>
      </c>
      <c r="H29" s="6"/>
      <c r="I29" s="6"/>
      <c r="J29" s="6"/>
      <c r="K29" s="12"/>
      <c r="L29" s="6"/>
      <c r="M29" s="6"/>
      <c r="N29" s="6"/>
    </row>
    <row r="30" spans="1:14" x14ac:dyDescent="0.35">
      <c r="A30" s="7">
        <v>43862</v>
      </c>
      <c r="B30" s="27">
        <v>4.9571999999999998E-2</v>
      </c>
      <c r="C30" s="8">
        <v>1.877602</v>
      </c>
      <c r="D30" s="8">
        <v>8.3132981587300101</v>
      </c>
      <c r="E30" s="8">
        <f t="shared" si="0"/>
        <v>37.876260792382801</v>
      </c>
      <c r="F30" s="8">
        <f t="shared" si="1"/>
        <v>167701.48791111942</v>
      </c>
      <c r="G30" s="8">
        <f t="shared" si="2"/>
        <v>4427.6146695252828</v>
      </c>
      <c r="H30" s="6"/>
      <c r="I30" s="6"/>
      <c r="J30" s="6"/>
      <c r="K30" s="6"/>
      <c r="L30" s="6"/>
      <c r="M30" s="6"/>
      <c r="N30" s="6"/>
    </row>
    <row r="31" spans="1:14" x14ac:dyDescent="0.35">
      <c r="A31" s="7">
        <v>43891</v>
      </c>
      <c r="B31" s="27">
        <v>5.1348999999999999E-2</v>
      </c>
      <c r="C31" s="8">
        <v>1.877894</v>
      </c>
      <c r="D31" s="8">
        <v>8.3130669412200024</v>
      </c>
      <c r="E31" s="8">
        <f t="shared" si="0"/>
        <v>36.571189312352722</v>
      </c>
      <c r="F31" s="8">
        <f t="shared" si="1"/>
        <v>161893.45345031066</v>
      </c>
      <c r="G31" s="8">
        <f t="shared" si="2"/>
        <v>4426.8030789916802</v>
      </c>
      <c r="H31" s="6"/>
      <c r="I31" s="6"/>
      <c r="J31" s="13"/>
      <c r="K31" s="6"/>
      <c r="L31" s="12"/>
      <c r="M31" s="6"/>
      <c r="N31" s="6"/>
    </row>
    <row r="32" spans="1:14" x14ac:dyDescent="0.35">
      <c r="A32" s="7">
        <v>43922</v>
      </c>
      <c r="B32" s="27">
        <v>5.2366999999999997E-2</v>
      </c>
      <c r="C32" s="8">
        <v>1.8831640000000001</v>
      </c>
      <c r="D32" s="8">
        <v>8.3433210914</v>
      </c>
      <c r="E32" s="8">
        <f t="shared" si="0"/>
        <v>35.960891401073198</v>
      </c>
      <c r="F32" s="8">
        <f t="shared" si="1"/>
        <v>159324.02259820115</v>
      </c>
      <c r="G32" s="8">
        <f t="shared" si="2"/>
        <v>4430.4803465869136</v>
      </c>
      <c r="H32" s="6"/>
      <c r="I32" s="6"/>
      <c r="J32" s="6"/>
      <c r="K32" s="6"/>
      <c r="L32" s="6"/>
      <c r="M32" s="6"/>
      <c r="N32" s="6"/>
    </row>
    <row r="33" spans="1:14" x14ac:dyDescent="0.35">
      <c r="A33" s="7">
        <v>43952</v>
      </c>
      <c r="B33" s="27">
        <v>5.1983000000000001E-2</v>
      </c>
      <c r="C33" s="8">
        <v>1.890665</v>
      </c>
      <c r="D33" s="8">
        <v>8.3771893628600012</v>
      </c>
      <c r="E33" s="8">
        <f t="shared" si="0"/>
        <v>36.37083277225247</v>
      </c>
      <c r="F33" s="8">
        <f t="shared" si="1"/>
        <v>161152.47990419946</v>
      </c>
      <c r="G33" s="8">
        <f t="shared" si="2"/>
        <v>4430.8163333324519</v>
      </c>
      <c r="H33" s="6"/>
      <c r="I33" s="6"/>
      <c r="J33" s="6"/>
      <c r="K33" s="6"/>
      <c r="L33" s="6"/>
      <c r="M33" s="6"/>
      <c r="N33" s="6"/>
    </row>
    <row r="34" spans="1:14" x14ac:dyDescent="0.35">
      <c r="A34" s="7">
        <v>43983</v>
      </c>
      <c r="B34" s="27">
        <v>5.1656000000000001E-2</v>
      </c>
      <c r="C34" s="8">
        <v>1.8796360000000001</v>
      </c>
      <c r="D34" s="8">
        <v>8.3024271410199972</v>
      </c>
      <c r="E34" s="8">
        <f t="shared" ref="E34:E46" si="3">C34/B34</f>
        <v>36.387563884156734</v>
      </c>
      <c r="F34" s="8">
        <f t="shared" si="1"/>
        <v>160725.32021488305</v>
      </c>
      <c r="G34" s="8">
        <f t="shared" si="2"/>
        <v>4417.0398635799684</v>
      </c>
      <c r="H34" s="6"/>
      <c r="I34" s="6"/>
      <c r="J34" s="6"/>
      <c r="K34" s="6"/>
      <c r="L34" s="6"/>
      <c r="M34" s="6"/>
      <c r="N34" s="6"/>
    </row>
    <row r="35" spans="1:14" x14ac:dyDescent="0.35">
      <c r="A35" s="7">
        <v>44013</v>
      </c>
      <c r="B35" s="27">
        <v>5.0569999999999997E-2</v>
      </c>
      <c r="C35" s="8">
        <v>1.7980119999999999</v>
      </c>
      <c r="D35" s="8">
        <v>8.0109153389699994</v>
      </c>
      <c r="E35" s="8">
        <f t="shared" si="3"/>
        <v>35.554913980620924</v>
      </c>
      <c r="F35" s="8">
        <f t="shared" ref="F35:F46" si="4">1000*D35/B35</f>
        <v>158412.40535831521</v>
      </c>
      <c r="G35" s="8">
        <f t="shared" ref="G35:G46" si="5">F35/E35</f>
        <v>4455.4292957833432</v>
      </c>
      <c r="H35" s="6"/>
      <c r="I35" s="6"/>
      <c r="J35" s="6"/>
      <c r="K35" s="6"/>
      <c r="L35" s="6"/>
      <c r="M35" s="6"/>
      <c r="N35" s="6"/>
    </row>
    <row r="36" spans="1:14" x14ac:dyDescent="0.35">
      <c r="A36" s="7">
        <v>44044</v>
      </c>
      <c r="B36" s="27">
        <v>4.9405999999999999E-2</v>
      </c>
      <c r="C36" s="8">
        <v>1.693594</v>
      </c>
      <c r="D36" s="8">
        <v>7.5522557389799996</v>
      </c>
      <c r="E36" s="8">
        <f t="shared" si="3"/>
        <v>34.279115896854634</v>
      </c>
      <c r="F36" s="8">
        <f t="shared" si="4"/>
        <v>152861.10470347729</v>
      </c>
      <c r="G36" s="8">
        <f t="shared" si="5"/>
        <v>4459.307094250451</v>
      </c>
      <c r="H36" s="6"/>
      <c r="I36" s="6"/>
      <c r="J36" s="6"/>
      <c r="K36" s="6"/>
      <c r="L36" s="6"/>
      <c r="M36" s="6"/>
      <c r="N36" s="6"/>
    </row>
    <row r="37" spans="1:14" x14ac:dyDescent="0.35">
      <c r="A37" s="7">
        <v>44075</v>
      </c>
      <c r="B37" s="27">
        <v>4.9654999999999998E-2</v>
      </c>
      <c r="C37" s="8">
        <v>1.7140569999999999</v>
      </c>
      <c r="D37" s="8">
        <v>7.6777144826299999</v>
      </c>
      <c r="E37" s="8">
        <f t="shared" si="3"/>
        <v>34.519323330983788</v>
      </c>
      <c r="F37" s="8">
        <f t="shared" si="4"/>
        <v>154621.17576538114</v>
      </c>
      <c r="G37" s="8">
        <f t="shared" si="5"/>
        <v>4479.264390058207</v>
      </c>
      <c r="H37" s="6"/>
      <c r="I37" s="6"/>
      <c r="J37" s="6"/>
      <c r="K37" s="6"/>
      <c r="L37" s="6"/>
      <c r="M37" s="6"/>
      <c r="N37" s="6"/>
    </row>
    <row r="38" spans="1:14" x14ac:dyDescent="0.35">
      <c r="A38" s="7">
        <v>44105</v>
      </c>
      <c r="B38" s="27">
        <v>5.0351E-2</v>
      </c>
      <c r="C38" s="8">
        <v>1.7335149999999999</v>
      </c>
      <c r="D38" s="8">
        <v>7.7664684853199999</v>
      </c>
      <c r="E38" s="8">
        <f t="shared" si="3"/>
        <v>34.428611149728901</v>
      </c>
      <c r="F38" s="8">
        <f t="shared" si="4"/>
        <v>154246.55886318046</v>
      </c>
      <c r="G38" s="8">
        <f t="shared" si="5"/>
        <v>4480.1853374905895</v>
      </c>
      <c r="H38" s="6"/>
      <c r="I38" s="6"/>
      <c r="J38" s="6"/>
      <c r="K38" s="6"/>
      <c r="L38" s="6"/>
      <c r="M38" s="6"/>
      <c r="N38" s="6"/>
    </row>
    <row r="39" spans="1:14" x14ac:dyDescent="0.35">
      <c r="A39" s="7">
        <v>44136</v>
      </c>
      <c r="B39" s="27">
        <v>4.9832000000000001E-2</v>
      </c>
      <c r="C39" s="8">
        <v>1.682266</v>
      </c>
      <c r="D39" s="8">
        <v>7.59840195579</v>
      </c>
      <c r="E39" s="8">
        <f t="shared" si="3"/>
        <v>33.758749397977205</v>
      </c>
      <c r="F39" s="8">
        <f t="shared" si="4"/>
        <v>152480.37316965003</v>
      </c>
      <c r="G39" s="8">
        <f t="shared" si="5"/>
        <v>4516.7660499528611</v>
      </c>
      <c r="H39" s="6"/>
      <c r="I39" s="6"/>
      <c r="J39" s="6"/>
      <c r="K39" s="6"/>
      <c r="L39" s="6"/>
      <c r="M39" s="6"/>
      <c r="N39" s="6"/>
    </row>
    <row r="40" spans="1:14" ht="15" thickBot="1" x14ac:dyDescent="0.4">
      <c r="A40" s="10">
        <v>44166</v>
      </c>
      <c r="B40" s="28">
        <v>5.0924999999999998E-2</v>
      </c>
      <c r="C40" s="11">
        <v>1.696941</v>
      </c>
      <c r="D40" s="11">
        <v>7.6747203515500004</v>
      </c>
      <c r="E40" s="11">
        <f t="shared" si="3"/>
        <v>33.322356406480118</v>
      </c>
      <c r="F40" s="11">
        <f t="shared" si="4"/>
        <v>150706.33974570449</v>
      </c>
      <c r="G40" s="11">
        <f t="shared" si="5"/>
        <v>4522.6795460478597</v>
      </c>
      <c r="H40" s="6"/>
      <c r="I40" s="6"/>
      <c r="J40" s="6"/>
      <c r="K40" s="6"/>
      <c r="L40" s="6"/>
      <c r="M40" s="6"/>
      <c r="N40" s="6"/>
    </row>
    <row r="41" spans="1:14" x14ac:dyDescent="0.35">
      <c r="A41" s="4">
        <v>44197</v>
      </c>
      <c r="B41" s="26">
        <v>4.9861000000000003E-2</v>
      </c>
      <c r="C41" s="5">
        <v>1.6143829999999999</v>
      </c>
      <c r="D41" s="5">
        <v>7.31460151891</v>
      </c>
      <c r="E41" s="5">
        <f t="shared" si="3"/>
        <v>32.377669922384221</v>
      </c>
      <c r="F41" s="5">
        <f t="shared" si="4"/>
        <v>146699.85597781831</v>
      </c>
      <c r="G41" s="5">
        <f t="shared" si="5"/>
        <v>4530.8960258563184</v>
      </c>
      <c r="H41" s="6"/>
      <c r="I41" s="6"/>
      <c r="J41" s="6"/>
      <c r="K41" s="6"/>
      <c r="L41" s="6"/>
      <c r="M41" s="6"/>
      <c r="N41" s="6"/>
    </row>
    <row r="42" spans="1:14" x14ac:dyDescent="0.35">
      <c r="A42" s="7">
        <v>44228</v>
      </c>
      <c r="B42" s="27">
        <v>5.0483E-2</v>
      </c>
      <c r="C42" s="8">
        <v>1.6239239999999999</v>
      </c>
      <c r="D42" s="8">
        <v>7.3876035792399897</v>
      </c>
      <c r="E42" s="8">
        <f t="shared" si="3"/>
        <v>32.167739635124697</v>
      </c>
      <c r="F42" s="8">
        <f t="shared" si="4"/>
        <v>146338.44223283065</v>
      </c>
      <c r="G42" s="8">
        <f t="shared" si="5"/>
        <v>4549.2298772848908</v>
      </c>
      <c r="H42" s="6"/>
      <c r="I42" s="13"/>
      <c r="J42" s="13"/>
      <c r="K42" s="12"/>
      <c r="L42" s="14"/>
      <c r="M42" s="14"/>
      <c r="N42" s="12"/>
    </row>
    <row r="43" spans="1:14" x14ac:dyDescent="0.35">
      <c r="A43" s="7">
        <v>44256</v>
      </c>
      <c r="B43" s="27">
        <v>5.2179999999999997E-2</v>
      </c>
      <c r="C43" s="8">
        <v>1.664175</v>
      </c>
      <c r="D43" s="8">
        <v>7.56529679459</v>
      </c>
      <c r="E43" s="8">
        <f t="shared" si="3"/>
        <v>31.89296665389038</v>
      </c>
      <c r="F43" s="8">
        <f t="shared" si="4"/>
        <v>144984.60702548869</v>
      </c>
      <c r="G43" s="8">
        <f t="shared" si="5"/>
        <v>4545.9743083449757</v>
      </c>
      <c r="H43" s="6"/>
      <c r="I43" s="6"/>
      <c r="J43" s="6"/>
      <c r="K43" s="6"/>
      <c r="L43" s="6"/>
      <c r="M43" s="6"/>
      <c r="N43" s="6"/>
    </row>
    <row r="44" spans="1:14" x14ac:dyDescent="0.35">
      <c r="A44" s="7">
        <v>44287</v>
      </c>
      <c r="B44" s="27">
        <v>5.2775000000000002E-2</v>
      </c>
      <c r="C44" s="8">
        <v>1.680938</v>
      </c>
      <c r="D44" s="8">
        <v>7.6533166155499996</v>
      </c>
      <c r="E44" s="8">
        <f t="shared" si="3"/>
        <v>31.851027948839413</v>
      </c>
      <c r="F44" s="8">
        <f t="shared" si="4"/>
        <v>145017.84207579345</v>
      </c>
      <c r="G44" s="8">
        <f t="shared" si="5"/>
        <v>4553.0035108671464</v>
      </c>
      <c r="H44" s="6"/>
      <c r="I44" s="6"/>
      <c r="J44" s="6"/>
      <c r="K44" s="6"/>
      <c r="L44" s="6"/>
      <c r="M44" s="6"/>
      <c r="N44" s="6"/>
    </row>
    <row r="45" spans="1:14" x14ac:dyDescent="0.35">
      <c r="A45" s="7">
        <v>44317</v>
      </c>
      <c r="B45" s="27">
        <v>5.1614E-2</v>
      </c>
      <c r="C45" s="8">
        <v>1.593024</v>
      </c>
      <c r="D45" s="8">
        <v>7.2852486180099998</v>
      </c>
      <c r="E45" s="8">
        <f t="shared" si="3"/>
        <v>30.864184136087108</v>
      </c>
      <c r="F45" s="8">
        <f t="shared" si="4"/>
        <v>141148.69256422675</v>
      </c>
      <c r="G45" s="8">
        <f t="shared" si="5"/>
        <v>4573.2196238160877</v>
      </c>
      <c r="H45" s="6"/>
      <c r="I45" s="6"/>
      <c r="J45" s="6"/>
      <c r="K45" s="6"/>
      <c r="L45" s="6"/>
      <c r="M45" s="6"/>
      <c r="N45" s="6"/>
    </row>
    <row r="46" spans="1:14" x14ac:dyDescent="0.35">
      <c r="A46" s="7">
        <v>44348</v>
      </c>
      <c r="B46" s="27">
        <v>5.1605999999999999E-2</v>
      </c>
      <c r="C46" s="8">
        <v>1.5855790000000001</v>
      </c>
      <c r="D46" s="8">
        <v>7.2978659127699999</v>
      </c>
      <c r="E46" s="8">
        <f t="shared" si="3"/>
        <v>30.724702553966594</v>
      </c>
      <c r="F46" s="8">
        <f t="shared" si="4"/>
        <v>141415.06632503972</v>
      </c>
      <c r="G46" s="8">
        <f t="shared" si="5"/>
        <v>4602.6504594031576</v>
      </c>
      <c r="H46" s="6"/>
      <c r="I46" s="6"/>
      <c r="J46" s="6"/>
      <c r="K46" s="6"/>
      <c r="L46" s="6"/>
      <c r="M46" s="6"/>
      <c r="N46" s="6"/>
    </row>
    <row r="47" spans="1:14" x14ac:dyDescent="0.35">
      <c r="A47" s="7">
        <v>44378</v>
      </c>
      <c r="B47" s="27">
        <v>4.9424999999999997E-2</v>
      </c>
      <c r="C47" s="8">
        <v>1.5529809999999999</v>
      </c>
      <c r="D47" s="8">
        <v>7.1715188360499997</v>
      </c>
      <c r="E47" s="8">
        <f>C47/B47</f>
        <v>31.420961052099141</v>
      </c>
      <c r="F47" s="8">
        <f>1000*D47/B47</f>
        <v>145099.0153980779</v>
      </c>
      <c r="G47" s="8">
        <f>F47/E47</f>
        <v>4617.9050716332013</v>
      </c>
      <c r="H47" s="6"/>
      <c r="I47" s="6"/>
      <c r="J47" s="6"/>
      <c r="K47" s="6"/>
      <c r="L47" s="6"/>
      <c r="M47" s="6"/>
      <c r="N47" s="6"/>
    </row>
    <row r="48" spans="1:14" x14ac:dyDescent="0.35">
      <c r="A48" s="7">
        <v>44409</v>
      </c>
      <c r="B48" s="27">
        <v>5.0044999999999999E-2</v>
      </c>
      <c r="C48" s="8">
        <v>1.514046</v>
      </c>
      <c r="D48" s="8">
        <v>6.9625415081500099</v>
      </c>
      <c r="E48" s="8">
        <f>C48/B48</f>
        <v>30.253691677490259</v>
      </c>
      <c r="F48" s="8">
        <f>1000*D48/B48</f>
        <v>139125.61710760335</v>
      </c>
      <c r="G48" s="8">
        <f>F48/E48</f>
        <v>4598.6327417727134</v>
      </c>
      <c r="H48" s="6"/>
      <c r="I48" s="6"/>
      <c r="J48" s="6"/>
      <c r="K48" s="6"/>
      <c r="L48" s="6"/>
      <c r="M48" s="6"/>
      <c r="N48" s="6"/>
    </row>
    <row r="49" spans="1:14" x14ac:dyDescent="0.35">
      <c r="A49" s="7">
        <v>44440</v>
      </c>
      <c r="B49" s="27">
        <v>5.0660999999999998E-2</v>
      </c>
      <c r="C49" s="8">
        <v>1.5121119999999999</v>
      </c>
      <c r="D49" s="8">
        <v>6.9931550931200004</v>
      </c>
      <c r="E49" s="8">
        <f>C49/B49</f>
        <v>29.84765401393577</v>
      </c>
      <c r="F49" s="8">
        <f>1000*D49/B49</f>
        <v>138038.23637748958</v>
      </c>
      <c r="G49" s="8">
        <f>F49/E49</f>
        <v>4624.7599999999993</v>
      </c>
      <c r="H49" s="6"/>
      <c r="I49" s="6"/>
      <c r="J49" s="6"/>
      <c r="K49" s="6"/>
      <c r="L49" s="6"/>
      <c r="M49" s="6"/>
      <c r="N49" s="6"/>
    </row>
    <row r="50" spans="1:14" x14ac:dyDescent="0.35">
      <c r="A50" s="7">
        <v>44470</v>
      </c>
      <c r="B50" s="27">
        <v>5.2560999999999997E-2</v>
      </c>
      <c r="C50" s="8">
        <v>1.5636159999999999</v>
      </c>
      <c r="D50" s="8">
        <v>7.2358826947299999</v>
      </c>
      <c r="E50" s="8">
        <f>C50/B50</f>
        <v>29.748596868400526</v>
      </c>
      <c r="F50" s="8">
        <f>1000*D50/B50</f>
        <v>137666.3818178878</v>
      </c>
      <c r="G50" s="8">
        <f>F50/E50</f>
        <v>4627.6596649880794</v>
      </c>
      <c r="H50" s="6"/>
      <c r="I50" s="6"/>
      <c r="J50" s="6"/>
      <c r="K50" s="6"/>
      <c r="L50" s="6"/>
      <c r="M50" s="6"/>
      <c r="N50" s="6"/>
    </row>
    <row r="51" spans="1:14" x14ac:dyDescent="0.35">
      <c r="A51" s="7">
        <v>44501</v>
      </c>
      <c r="B51" s="27">
        <v>5.3106E-2</v>
      </c>
      <c r="C51" s="8">
        <v>1.5342549999999999</v>
      </c>
      <c r="D51" s="8">
        <v>7.1041541671899999</v>
      </c>
      <c r="E51" s="8">
        <f t="shared" ref="E51:E56" si="6">C51/B51</f>
        <v>28.890426693782246</v>
      </c>
      <c r="F51" s="8">
        <f t="shared" ref="F51:F56" si="7">1000*D51/B51</f>
        <v>133773.09846702821</v>
      </c>
      <c r="G51" s="8">
        <f t="shared" ref="G51:G56" si="8">F51/E51</f>
        <v>4630.3607726160253</v>
      </c>
      <c r="H51" s="6"/>
      <c r="I51" s="6"/>
      <c r="J51" s="6"/>
      <c r="K51" s="6"/>
      <c r="L51" s="6"/>
      <c r="M51" s="6"/>
      <c r="N51" s="6"/>
    </row>
    <row r="52" spans="1:14" ht="15" thickBot="1" x14ac:dyDescent="0.4">
      <c r="A52" s="10">
        <v>44531</v>
      </c>
      <c r="B52" s="28">
        <v>5.3878000000000002E-2</v>
      </c>
      <c r="C52" s="11">
        <v>1.518338</v>
      </c>
      <c r="D52" s="11">
        <v>7.0427027198000003</v>
      </c>
      <c r="E52" s="11">
        <f t="shared" si="6"/>
        <v>28.181038642859793</v>
      </c>
      <c r="F52" s="11">
        <f t="shared" si="7"/>
        <v>130715.74148632096</v>
      </c>
      <c r="G52" s="11">
        <f t="shared" si="8"/>
        <v>4638.4288082100302</v>
      </c>
      <c r="H52" s="6"/>
      <c r="I52" s="6"/>
      <c r="J52" s="6"/>
      <c r="K52" s="6"/>
      <c r="L52" s="6"/>
      <c r="M52" s="6"/>
      <c r="N52" s="6"/>
    </row>
    <row r="53" spans="1:14" x14ac:dyDescent="0.35">
      <c r="A53" s="4">
        <v>44562</v>
      </c>
      <c r="B53" s="26">
        <v>5.3353999999999999E-2</v>
      </c>
      <c r="C53" s="5">
        <v>1.4494389999999999</v>
      </c>
      <c r="D53" s="5">
        <v>6.7222701167899999</v>
      </c>
      <c r="E53" s="5">
        <f t="shared" si="6"/>
        <v>27.166454248978521</v>
      </c>
      <c r="F53" s="8">
        <f t="shared" si="7"/>
        <v>125993.74211474303</v>
      </c>
      <c r="G53" s="5">
        <f t="shared" si="8"/>
        <v>4637.8427217633853</v>
      </c>
    </row>
    <row r="54" spans="1:14" x14ac:dyDescent="0.35">
      <c r="A54" s="7">
        <v>44593</v>
      </c>
      <c r="B54" s="27">
        <v>5.2377E-2</v>
      </c>
      <c r="C54" s="8">
        <v>1.4821500000000001</v>
      </c>
      <c r="D54" s="8">
        <v>6.9053395675200004</v>
      </c>
      <c r="E54" s="8">
        <f t="shared" si="6"/>
        <v>28.29772610115127</v>
      </c>
      <c r="F54" s="8">
        <f t="shared" si="7"/>
        <v>131839.15778910593</v>
      </c>
      <c r="G54" s="8">
        <f t="shared" si="8"/>
        <v>4659.0018334986344</v>
      </c>
    </row>
    <row r="55" spans="1:14" x14ac:dyDescent="0.35">
      <c r="A55" s="7">
        <v>44621</v>
      </c>
      <c r="B55" s="27">
        <v>5.3304999999999998E-2</v>
      </c>
      <c r="C55" s="8">
        <v>1.5011030000000001</v>
      </c>
      <c r="D55" s="8">
        <v>7.0613639984400001</v>
      </c>
      <c r="E55" s="8">
        <f t="shared" si="6"/>
        <v>28.160641590845138</v>
      </c>
      <c r="F55" s="8">
        <f t="shared" si="7"/>
        <v>132470.9501630241</v>
      </c>
      <c r="G55" s="8">
        <f t="shared" si="8"/>
        <v>4704.1169049958589</v>
      </c>
    </row>
    <row r="56" spans="1:14" x14ac:dyDescent="0.35">
      <c r="A56" s="7">
        <v>44652</v>
      </c>
      <c r="B56" s="27">
        <v>5.5738999999999997E-2</v>
      </c>
      <c r="C56" s="8">
        <v>1.5557099999999999</v>
      </c>
      <c r="D56" s="8">
        <v>7.4346343890300002</v>
      </c>
      <c r="E56" s="8">
        <f t="shared" si="6"/>
        <v>27.910619135614201</v>
      </c>
      <c r="F56" s="8">
        <f t="shared" si="7"/>
        <v>133382.988374926</v>
      </c>
      <c r="G56" s="8">
        <f t="shared" si="8"/>
        <v>4778.933341708931</v>
      </c>
    </row>
    <row r="57" spans="1:14" x14ac:dyDescent="0.35">
      <c r="A57" s="7">
        <v>44682</v>
      </c>
      <c r="B57" s="27"/>
      <c r="C57" s="8"/>
      <c r="D57" s="8"/>
      <c r="E57" s="8"/>
      <c r="F57" s="8"/>
      <c r="G57" s="8"/>
    </row>
    <row r="58" spans="1:14" x14ac:dyDescent="0.35">
      <c r="A58" s="7">
        <v>44713</v>
      </c>
      <c r="B58" s="27"/>
      <c r="C58" s="8"/>
      <c r="D58" s="8"/>
      <c r="E58" s="8"/>
      <c r="F58" s="8"/>
      <c r="G58" s="8"/>
    </row>
    <row r="59" spans="1:14" x14ac:dyDescent="0.35">
      <c r="A59" s="7">
        <v>44743</v>
      </c>
      <c r="B59" s="27"/>
      <c r="C59" s="8"/>
      <c r="D59" s="8"/>
      <c r="E59" s="8"/>
      <c r="F59" s="8"/>
      <c r="G59" s="8"/>
    </row>
    <row r="60" spans="1:14" x14ac:dyDescent="0.35">
      <c r="A60" s="7">
        <v>44774</v>
      </c>
      <c r="B60" s="27"/>
      <c r="C60" s="8"/>
      <c r="D60" s="8"/>
      <c r="E60" s="8"/>
      <c r="F60" s="8"/>
      <c r="G60" s="8"/>
    </row>
    <row r="61" spans="1:14" x14ac:dyDescent="0.35">
      <c r="A61" s="7">
        <v>44805</v>
      </c>
      <c r="B61" s="27"/>
      <c r="C61" s="8"/>
      <c r="D61" s="8"/>
      <c r="E61" s="8"/>
      <c r="F61" s="8"/>
      <c r="G61" s="8"/>
    </row>
    <row r="62" spans="1:14" x14ac:dyDescent="0.35">
      <c r="A62" s="7">
        <v>44835</v>
      </c>
      <c r="B62" s="27"/>
      <c r="C62" s="8"/>
      <c r="D62" s="8"/>
      <c r="E62" s="8"/>
      <c r="F62" s="8"/>
      <c r="G62" s="8"/>
    </row>
    <row r="63" spans="1:14" x14ac:dyDescent="0.35">
      <c r="A63" s="7">
        <v>44866</v>
      </c>
      <c r="B63" s="27"/>
      <c r="C63" s="8"/>
      <c r="D63" s="8"/>
      <c r="E63" s="8"/>
      <c r="F63" s="8"/>
      <c r="G63" s="8"/>
    </row>
    <row r="64" spans="1:14" ht="15" thickBot="1" x14ac:dyDescent="0.4">
      <c r="A64" s="10">
        <v>44896</v>
      </c>
      <c r="B64" s="28"/>
      <c r="C64" s="11"/>
      <c r="D64" s="11"/>
      <c r="E64" s="11"/>
      <c r="F64" s="11"/>
      <c r="G64" s="11"/>
    </row>
  </sheetData>
  <mergeCells count="2">
    <mergeCell ref="A2:G2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4"/>
  <sheetViews>
    <sheetView workbookViewId="0">
      <pane xSplit="1" ySplit="4" topLeftCell="B53" activePane="bottomRight" state="frozen"/>
      <selection pane="topRight" activeCell="B1" sqref="B1"/>
      <selection pane="bottomLeft" activeCell="A5" sqref="A5"/>
      <selection pane="bottomRight" activeCell="J60" sqref="J60"/>
    </sheetView>
  </sheetViews>
  <sheetFormatPr defaultColWidth="9.1796875" defaultRowHeight="14.5" x14ac:dyDescent="0.35"/>
  <cols>
    <col min="1" max="7" width="16.26953125" style="1" customWidth="1"/>
    <col min="8" max="16384" width="9.1796875" style="1"/>
  </cols>
  <sheetData>
    <row r="1" spans="1:15" ht="45.5" customHeight="1" x14ac:dyDescent="0.35"/>
    <row r="2" spans="1:15" ht="15" customHeight="1" x14ac:dyDescent="0.35">
      <c r="A2" s="29" t="s">
        <v>6</v>
      </c>
      <c r="B2" s="29"/>
      <c r="C2" s="29"/>
      <c r="D2" s="29"/>
      <c r="E2" s="29"/>
      <c r="F2" s="29"/>
      <c r="G2" s="29"/>
    </row>
    <row r="3" spans="1:15" ht="15" customHeight="1" thickBot="1" x14ac:dyDescent="0.4">
      <c r="A3" s="30" t="s">
        <v>26</v>
      </c>
      <c r="B3" s="30"/>
      <c r="C3" s="30"/>
      <c r="D3" s="30"/>
      <c r="E3" s="30"/>
      <c r="F3" s="30"/>
      <c r="G3" s="30"/>
    </row>
    <row r="4" spans="1:15" ht="51" customHeight="1" thickBot="1" x14ac:dyDescent="0.4">
      <c r="A4" s="2" t="s">
        <v>0</v>
      </c>
      <c r="B4" s="3" t="s">
        <v>8</v>
      </c>
      <c r="C4" s="3" t="s">
        <v>2</v>
      </c>
      <c r="D4" s="3" t="s">
        <v>3</v>
      </c>
      <c r="E4" s="3" t="s">
        <v>7</v>
      </c>
      <c r="F4" s="3" t="s">
        <v>5</v>
      </c>
      <c r="G4" s="3" t="s">
        <v>4</v>
      </c>
    </row>
    <row r="5" spans="1:15" x14ac:dyDescent="0.35">
      <c r="A5" s="4">
        <v>43101</v>
      </c>
      <c r="B5" s="26">
        <v>1.5716999999999998E-2</v>
      </c>
      <c r="C5" s="5">
        <v>1.099675</v>
      </c>
      <c r="D5" s="5">
        <v>5.1794626767900027</v>
      </c>
      <c r="E5" s="5">
        <f t="shared" ref="E5:E33" si="0">C5/B5</f>
        <v>69.967232932493488</v>
      </c>
      <c r="F5" s="5">
        <f t="shared" ref="F5:F38" si="1">1000*D5/B5</f>
        <v>329545.2488891012</v>
      </c>
      <c r="G5" s="5">
        <f t="shared" ref="G5:G38" si="2">F5/E5</f>
        <v>4709.9940225884948</v>
      </c>
      <c r="H5" s="6"/>
      <c r="I5" s="6"/>
      <c r="J5" s="6"/>
      <c r="K5" s="6"/>
      <c r="L5" s="6"/>
      <c r="M5" s="6"/>
      <c r="N5" s="6"/>
      <c r="O5" s="6"/>
    </row>
    <row r="6" spans="1:15" x14ac:dyDescent="0.35">
      <c r="A6" s="7">
        <v>43132</v>
      </c>
      <c r="B6" s="27">
        <v>1.5831999999999999E-2</v>
      </c>
      <c r="C6" s="8">
        <v>1.112924</v>
      </c>
      <c r="D6" s="8">
        <v>5.2561738769400002</v>
      </c>
      <c r="E6" s="8">
        <f t="shared" si="0"/>
        <v>70.295856493178377</v>
      </c>
      <c r="F6" s="8">
        <f t="shared" si="1"/>
        <v>331996.83406644774</v>
      </c>
      <c r="G6" s="8">
        <f t="shared" si="2"/>
        <v>4722.8506860666139</v>
      </c>
      <c r="H6" s="6"/>
      <c r="I6" s="6"/>
      <c r="J6" s="6"/>
      <c r="K6" s="6"/>
      <c r="L6" s="6"/>
      <c r="M6" s="6"/>
      <c r="N6" s="6"/>
      <c r="O6" s="6"/>
    </row>
    <row r="7" spans="1:15" x14ac:dyDescent="0.35">
      <c r="A7" s="7">
        <v>43160</v>
      </c>
      <c r="B7" s="27">
        <v>1.5716999999999998E-2</v>
      </c>
      <c r="C7" s="8">
        <v>1.120333</v>
      </c>
      <c r="D7" s="8">
        <v>5.3158881034500007</v>
      </c>
      <c r="E7" s="8">
        <f t="shared" si="0"/>
        <v>71.281605904434699</v>
      </c>
      <c r="F7" s="8">
        <f t="shared" si="1"/>
        <v>338225.36765604134</v>
      </c>
      <c r="G7" s="8">
        <f t="shared" si="2"/>
        <v>4744.9178980267479</v>
      </c>
      <c r="H7" s="6"/>
      <c r="I7" s="6"/>
      <c r="J7" s="6"/>
      <c r="K7" s="6"/>
      <c r="L7" s="6"/>
      <c r="M7" s="6"/>
      <c r="N7" s="6"/>
      <c r="O7" s="6"/>
    </row>
    <row r="8" spans="1:15" x14ac:dyDescent="0.35">
      <c r="A8" s="7">
        <v>43191</v>
      </c>
      <c r="B8" s="27">
        <v>1.554E-2</v>
      </c>
      <c r="C8" s="8">
        <v>1.1295980000000001</v>
      </c>
      <c r="D8" s="8">
        <v>5.3747124831300015</v>
      </c>
      <c r="E8" s="8">
        <f t="shared" si="0"/>
        <v>72.689703989704</v>
      </c>
      <c r="F8" s="8">
        <f t="shared" si="1"/>
        <v>345863.09415250976</v>
      </c>
      <c r="G8" s="8">
        <f t="shared" si="2"/>
        <v>4758.0754242925368</v>
      </c>
      <c r="H8" s="6"/>
      <c r="I8" s="6"/>
      <c r="J8" s="6"/>
      <c r="K8" s="6"/>
      <c r="L8" s="6"/>
      <c r="M8" s="6"/>
      <c r="N8" s="6"/>
      <c r="O8" s="6"/>
    </row>
    <row r="9" spans="1:15" x14ac:dyDescent="0.35">
      <c r="A9" s="7">
        <v>43221</v>
      </c>
      <c r="B9" s="27">
        <v>1.5565000000000001E-2</v>
      </c>
      <c r="C9" s="8">
        <v>1.1444669999999999</v>
      </c>
      <c r="D9" s="8">
        <v>5.4508910281000054</v>
      </c>
      <c r="E9" s="8">
        <f t="shared" si="0"/>
        <v>73.528236427883058</v>
      </c>
      <c r="F9" s="8">
        <f t="shared" si="1"/>
        <v>350201.80071313877</v>
      </c>
      <c r="G9" s="8">
        <f t="shared" si="2"/>
        <v>4762.8206213897001</v>
      </c>
      <c r="H9" s="6"/>
      <c r="I9" s="6"/>
      <c r="J9" s="6"/>
      <c r="K9" s="6"/>
      <c r="L9" s="6"/>
      <c r="M9" s="6"/>
      <c r="N9" s="6"/>
      <c r="O9" s="6"/>
    </row>
    <row r="10" spans="1:15" x14ac:dyDescent="0.35">
      <c r="A10" s="7">
        <v>43252</v>
      </c>
      <c r="B10" s="27">
        <v>1.5440000000000001E-2</v>
      </c>
      <c r="C10" s="8">
        <v>1.1570990000000001</v>
      </c>
      <c r="D10" s="8">
        <v>5.5035165626600007</v>
      </c>
      <c r="E10" s="8">
        <f t="shared" si="0"/>
        <v>74.94164507772021</v>
      </c>
      <c r="F10" s="8">
        <f t="shared" si="1"/>
        <v>356445.37322927464</v>
      </c>
      <c r="G10" s="8">
        <f t="shared" si="2"/>
        <v>4756.3056943787869</v>
      </c>
      <c r="H10" s="6"/>
      <c r="I10" s="6"/>
      <c r="J10" s="6"/>
      <c r="K10" s="6"/>
      <c r="L10" s="6"/>
      <c r="M10" s="6"/>
      <c r="N10" s="6"/>
      <c r="O10" s="6"/>
    </row>
    <row r="11" spans="1:15" x14ac:dyDescent="0.35">
      <c r="A11" s="7">
        <v>43282</v>
      </c>
      <c r="B11" s="27">
        <v>1.5491E-2</v>
      </c>
      <c r="C11" s="8">
        <v>1.168995</v>
      </c>
      <c r="D11" s="8">
        <v>5.5498973041699999</v>
      </c>
      <c r="E11" s="8">
        <f t="shared" si="0"/>
        <v>75.462849396423735</v>
      </c>
      <c r="F11" s="8">
        <f t="shared" si="1"/>
        <v>358265.91596217162</v>
      </c>
      <c r="G11" s="8">
        <f t="shared" si="2"/>
        <v>4747.5800188794647</v>
      </c>
      <c r="H11" s="6"/>
      <c r="I11" s="6"/>
      <c r="J11" s="6"/>
      <c r="K11" s="6"/>
      <c r="L11" s="6"/>
      <c r="M11" s="6"/>
      <c r="N11" s="6"/>
      <c r="O11" s="6"/>
    </row>
    <row r="12" spans="1:15" x14ac:dyDescent="0.35">
      <c r="A12" s="7">
        <v>43313</v>
      </c>
      <c r="B12" s="27">
        <v>1.5155E-2</v>
      </c>
      <c r="C12" s="8">
        <v>1.1750890000000001</v>
      </c>
      <c r="D12" s="8">
        <v>5.585870115879997</v>
      </c>
      <c r="E12" s="8">
        <f t="shared" si="0"/>
        <v>77.538040250742327</v>
      </c>
      <c r="F12" s="8">
        <f t="shared" si="1"/>
        <v>368582.65363774309</v>
      </c>
      <c r="G12" s="8">
        <f t="shared" si="2"/>
        <v>4753.5719557242019</v>
      </c>
      <c r="H12" s="6"/>
      <c r="I12" s="6"/>
      <c r="J12" s="6"/>
      <c r="K12" s="6"/>
      <c r="L12" s="6"/>
      <c r="M12" s="6"/>
      <c r="N12" s="6"/>
      <c r="O12" s="6"/>
    </row>
    <row r="13" spans="1:15" x14ac:dyDescent="0.35">
      <c r="A13" s="7">
        <v>43344</v>
      </c>
      <c r="B13" s="27">
        <v>1.5396999999999999E-2</v>
      </c>
      <c r="C13" s="8">
        <v>1.1778059999999999</v>
      </c>
      <c r="D13" s="8">
        <v>5.6072583915599958</v>
      </c>
      <c r="E13" s="8">
        <f t="shared" si="0"/>
        <v>76.495810872247844</v>
      </c>
      <c r="F13" s="8">
        <f t="shared" si="1"/>
        <v>364178.63165291917</v>
      </c>
      <c r="G13" s="8">
        <f t="shared" si="2"/>
        <v>4760.7656876938954</v>
      </c>
      <c r="H13" s="6"/>
      <c r="I13" s="6"/>
      <c r="J13" s="6"/>
      <c r="K13" s="6"/>
      <c r="L13" s="6"/>
      <c r="M13" s="6"/>
      <c r="N13" s="6"/>
      <c r="O13" s="6"/>
    </row>
    <row r="14" spans="1:15" x14ac:dyDescent="0.35">
      <c r="A14" s="7">
        <v>43374</v>
      </c>
      <c r="B14" s="27">
        <v>1.5488E-2</v>
      </c>
      <c r="C14" s="8">
        <v>1.1752579999999999</v>
      </c>
      <c r="D14" s="8">
        <v>5.6260808380099938</v>
      </c>
      <c r="E14" s="8">
        <f t="shared" si="0"/>
        <v>75.881844008264451</v>
      </c>
      <c r="F14" s="8">
        <f t="shared" si="1"/>
        <v>363254.18633845513</v>
      </c>
      <c r="G14" s="8">
        <f t="shared" si="2"/>
        <v>4787.1027791429578</v>
      </c>
      <c r="H14" s="6"/>
      <c r="I14" s="6"/>
      <c r="J14" s="6"/>
      <c r="K14" s="6"/>
      <c r="L14" s="6"/>
      <c r="M14" s="6"/>
      <c r="N14" s="6"/>
      <c r="O14" s="6"/>
    </row>
    <row r="15" spans="1:15" x14ac:dyDescent="0.35">
      <c r="A15" s="7">
        <v>43405</v>
      </c>
      <c r="B15" s="27">
        <v>1.5761000000000001E-2</v>
      </c>
      <c r="C15" s="8">
        <v>1.175683</v>
      </c>
      <c r="D15" s="8">
        <v>5.6096992757600006</v>
      </c>
      <c r="E15" s="8">
        <f t="shared" si="0"/>
        <v>74.59444197703192</v>
      </c>
      <c r="F15" s="8">
        <f t="shared" si="1"/>
        <v>355922.80158365594</v>
      </c>
      <c r="G15" s="8">
        <f t="shared" si="2"/>
        <v>4771.4386239828264</v>
      </c>
      <c r="H15" s="6"/>
      <c r="I15" s="6"/>
      <c r="J15" s="6"/>
      <c r="K15" s="6"/>
      <c r="L15" s="6"/>
      <c r="M15" s="6"/>
      <c r="N15" s="6"/>
      <c r="O15" s="6"/>
    </row>
    <row r="16" spans="1:15" ht="15" thickBot="1" x14ac:dyDescent="0.4">
      <c r="A16" s="10">
        <v>43435</v>
      </c>
      <c r="B16" s="28">
        <v>1.6247000000000001E-2</v>
      </c>
      <c r="C16" s="11">
        <v>1.174912</v>
      </c>
      <c r="D16" s="11">
        <v>5.6298323775200041</v>
      </c>
      <c r="E16" s="11">
        <f t="shared" si="0"/>
        <v>72.315627500461616</v>
      </c>
      <c r="F16" s="11">
        <f t="shared" si="1"/>
        <v>346515.19526804972</v>
      </c>
      <c r="G16" s="11">
        <f t="shared" si="2"/>
        <v>4791.7055724343645</v>
      </c>
      <c r="H16" s="6"/>
      <c r="I16" s="6"/>
      <c r="J16" s="6"/>
      <c r="K16" s="6"/>
      <c r="L16" s="6"/>
      <c r="M16" s="6"/>
      <c r="N16" s="6"/>
      <c r="O16" s="6"/>
    </row>
    <row r="17" spans="1:15" x14ac:dyDescent="0.35">
      <c r="A17" s="4">
        <v>43466</v>
      </c>
      <c r="B17" s="26">
        <v>1.6181999999999998E-2</v>
      </c>
      <c r="C17" s="5">
        <v>1.1848799999999999</v>
      </c>
      <c r="D17" s="5">
        <v>5.6709911962300064</v>
      </c>
      <c r="E17" s="5">
        <f t="shared" si="0"/>
        <v>73.2220986281053</v>
      </c>
      <c r="F17" s="5">
        <f t="shared" si="1"/>
        <v>350450.57447966922</v>
      </c>
      <c r="G17" s="5">
        <f t="shared" si="2"/>
        <v>4786.1312506161021</v>
      </c>
      <c r="H17" s="6"/>
      <c r="I17" s="6"/>
      <c r="J17" s="6"/>
      <c r="K17" s="6"/>
      <c r="L17" s="6"/>
      <c r="M17" s="6"/>
      <c r="N17" s="6"/>
      <c r="O17" s="6"/>
    </row>
    <row r="18" spans="1:15" x14ac:dyDescent="0.35">
      <c r="A18" s="7">
        <v>43497</v>
      </c>
      <c r="B18" s="27">
        <v>1.5993E-2</v>
      </c>
      <c r="C18" s="8">
        <v>1.184078</v>
      </c>
      <c r="D18" s="8">
        <v>5.6819439878400004</v>
      </c>
      <c r="E18" s="8">
        <f t="shared" si="0"/>
        <v>74.037266304008</v>
      </c>
      <c r="F18" s="8">
        <f t="shared" si="1"/>
        <v>355276.93289814296</v>
      </c>
      <c r="G18" s="8">
        <f t="shared" si="2"/>
        <v>4798.6230534137112</v>
      </c>
      <c r="H18" s="6"/>
      <c r="I18" s="6"/>
      <c r="J18" s="6"/>
      <c r="K18" s="6"/>
      <c r="L18" s="6"/>
      <c r="M18" s="6"/>
      <c r="N18" s="6"/>
      <c r="O18" s="6"/>
    </row>
    <row r="19" spans="1:15" x14ac:dyDescent="0.35">
      <c r="A19" s="7">
        <v>43525</v>
      </c>
      <c r="B19" s="27">
        <v>1.6341000000000001E-2</v>
      </c>
      <c r="C19" s="8">
        <v>1.1970730000000001</v>
      </c>
      <c r="D19" s="8">
        <v>5.7575224646300036</v>
      </c>
      <c r="E19" s="8">
        <f t="shared" si="0"/>
        <v>73.255798298757725</v>
      </c>
      <c r="F19" s="8">
        <f t="shared" si="1"/>
        <v>352335.99318462785</v>
      </c>
      <c r="G19" s="8">
        <f t="shared" si="2"/>
        <v>4809.6669665342079</v>
      </c>
      <c r="H19" s="6"/>
      <c r="I19" s="6"/>
      <c r="J19" s="6"/>
      <c r="K19" s="6"/>
      <c r="L19" s="6"/>
      <c r="M19" s="6"/>
      <c r="N19" s="6"/>
      <c r="O19" s="6"/>
    </row>
    <row r="20" spans="1:15" x14ac:dyDescent="0.35">
      <c r="A20" s="7">
        <v>43556</v>
      </c>
      <c r="B20" s="27">
        <v>1.6292999999999998E-2</v>
      </c>
      <c r="C20" s="8">
        <v>1.204286</v>
      </c>
      <c r="D20" s="8">
        <v>5.7994883114300047</v>
      </c>
      <c r="E20" s="8">
        <f t="shared" si="0"/>
        <v>73.914319032713436</v>
      </c>
      <c r="F20" s="8">
        <f t="shared" si="1"/>
        <v>355949.69075247069</v>
      </c>
      <c r="G20" s="8">
        <f t="shared" si="2"/>
        <v>4815.7068266425122</v>
      </c>
      <c r="H20" s="6"/>
      <c r="I20" s="6"/>
      <c r="J20" s="6"/>
      <c r="K20" s="6"/>
      <c r="L20" s="6"/>
      <c r="M20" s="6"/>
      <c r="N20" s="6"/>
      <c r="O20" s="6"/>
    </row>
    <row r="21" spans="1:15" x14ac:dyDescent="0.35">
      <c r="A21" s="7">
        <v>43586</v>
      </c>
      <c r="B21" s="27">
        <v>1.6199999999999999E-2</v>
      </c>
      <c r="C21" s="8">
        <v>1.2068650000000001</v>
      </c>
      <c r="D21" s="8">
        <v>5.7853769728600035</v>
      </c>
      <c r="E21" s="8">
        <f t="shared" si="0"/>
        <v>74.497839506172852</v>
      </c>
      <c r="F21" s="8">
        <f t="shared" si="1"/>
        <v>357122.03536172863</v>
      </c>
      <c r="G21" s="8">
        <f t="shared" si="2"/>
        <v>4793.723384852492</v>
      </c>
      <c r="H21" s="6"/>
      <c r="I21" s="6"/>
      <c r="J21" s="6"/>
      <c r="K21" s="6"/>
      <c r="L21" s="6"/>
      <c r="M21" s="6"/>
      <c r="N21" s="6"/>
      <c r="O21" s="6"/>
    </row>
    <row r="22" spans="1:15" x14ac:dyDescent="0.35">
      <c r="A22" s="7">
        <v>43617</v>
      </c>
      <c r="B22" s="27">
        <v>1.6209999999999999E-2</v>
      </c>
      <c r="C22" s="8">
        <v>1.2074149999999999</v>
      </c>
      <c r="D22" s="8">
        <v>5.7850489825200064</v>
      </c>
      <c r="E22" s="8">
        <f t="shared" si="0"/>
        <v>74.485811227637257</v>
      </c>
      <c r="F22" s="8">
        <f t="shared" si="1"/>
        <v>356881.49182726757</v>
      </c>
      <c r="G22" s="8">
        <f t="shared" si="2"/>
        <v>4791.2681079165059</v>
      </c>
      <c r="H22" s="6"/>
      <c r="I22" s="6"/>
      <c r="J22" s="6"/>
      <c r="K22" s="6"/>
      <c r="L22" s="6"/>
      <c r="M22" s="6"/>
      <c r="N22" s="6"/>
      <c r="O22" s="6"/>
    </row>
    <row r="23" spans="1:15" x14ac:dyDescent="0.35">
      <c r="A23" s="7">
        <v>43647</v>
      </c>
      <c r="B23" s="27">
        <v>1.6337000000000001E-2</v>
      </c>
      <c r="C23" s="8">
        <v>1.2167889999999999</v>
      </c>
      <c r="D23" s="8">
        <v>5.8017170980700046</v>
      </c>
      <c r="E23" s="8">
        <f t="shared" si="0"/>
        <v>74.480565587317116</v>
      </c>
      <c r="F23" s="8">
        <f t="shared" si="1"/>
        <v>355127.44678153913</v>
      </c>
      <c r="G23" s="8">
        <f t="shared" si="2"/>
        <v>4768.0551830021523</v>
      </c>
      <c r="H23" s="6"/>
      <c r="I23" s="6"/>
      <c r="J23" s="6"/>
      <c r="K23" s="6"/>
      <c r="L23" s="6"/>
      <c r="M23" s="6"/>
      <c r="N23" s="6"/>
      <c r="O23" s="6"/>
    </row>
    <row r="24" spans="1:15" x14ac:dyDescent="0.35">
      <c r="A24" s="7">
        <v>43678</v>
      </c>
      <c r="B24" s="27">
        <v>1.6074999999999999E-2</v>
      </c>
      <c r="C24" s="8">
        <v>1.2515419999999999</v>
      </c>
      <c r="D24" s="8">
        <v>6.0105037048700076</v>
      </c>
      <c r="E24" s="8">
        <f t="shared" si="0"/>
        <v>77.856423017107304</v>
      </c>
      <c r="F24" s="8">
        <f t="shared" si="1"/>
        <v>373903.8074569212</v>
      </c>
      <c r="G24" s="8">
        <f t="shared" si="2"/>
        <v>4802.4786262626494</v>
      </c>
      <c r="H24" s="6"/>
      <c r="I24" s="6"/>
      <c r="J24" s="6"/>
      <c r="K24" s="6"/>
      <c r="L24" s="6"/>
      <c r="M24" s="6"/>
      <c r="N24" s="6"/>
      <c r="O24" s="6"/>
    </row>
    <row r="25" spans="1:15" x14ac:dyDescent="0.35">
      <c r="A25" s="7">
        <v>43709</v>
      </c>
      <c r="B25" s="27">
        <v>1.6138E-2</v>
      </c>
      <c r="C25" s="8">
        <v>1.2478100000000001</v>
      </c>
      <c r="D25" s="8">
        <v>5.9799364215600024</v>
      </c>
      <c r="E25" s="8">
        <f t="shared" si="0"/>
        <v>77.321229396455578</v>
      </c>
      <c r="F25" s="8">
        <f t="shared" si="1"/>
        <v>370550.03231875092</v>
      </c>
      <c r="G25" s="8">
        <f t="shared" si="2"/>
        <v>4792.3453262596086</v>
      </c>
      <c r="H25" s="6"/>
      <c r="I25" s="6"/>
      <c r="J25" s="6"/>
      <c r="K25" s="6"/>
      <c r="L25" s="6"/>
      <c r="M25" s="6"/>
      <c r="N25" s="6"/>
      <c r="O25" s="6"/>
    </row>
    <row r="26" spans="1:15" x14ac:dyDescent="0.35">
      <c r="A26" s="7">
        <v>43739</v>
      </c>
      <c r="B26" s="27">
        <v>1.2991000000000001E-2</v>
      </c>
      <c r="C26" s="8">
        <v>1.130134</v>
      </c>
      <c r="D26" s="8">
        <v>5.5079830392500035</v>
      </c>
      <c r="E26" s="8">
        <f t="shared" si="0"/>
        <v>86.993610961434825</v>
      </c>
      <c r="F26" s="8">
        <f t="shared" si="1"/>
        <v>423984.53077130346</v>
      </c>
      <c r="G26" s="8">
        <f t="shared" si="2"/>
        <v>4873.7433253490326</v>
      </c>
      <c r="H26" s="6"/>
      <c r="I26" s="6"/>
      <c r="J26" s="6"/>
      <c r="K26" s="6"/>
      <c r="L26" s="6"/>
      <c r="M26" s="6"/>
      <c r="N26" s="6"/>
      <c r="O26" s="6"/>
    </row>
    <row r="27" spans="1:15" x14ac:dyDescent="0.35">
      <c r="A27" s="7">
        <v>43770</v>
      </c>
      <c r="B27" s="27">
        <v>1.6291E-2</v>
      </c>
      <c r="C27" s="8">
        <v>1.2566630000000001</v>
      </c>
      <c r="D27" s="8">
        <v>6.005362373360005</v>
      </c>
      <c r="E27" s="8">
        <f t="shared" si="0"/>
        <v>77.138481370081649</v>
      </c>
      <c r="F27" s="8">
        <f t="shared" si="1"/>
        <v>368630.67788103892</v>
      </c>
      <c r="G27" s="8">
        <f t="shared" si="2"/>
        <v>4778.816893120912</v>
      </c>
      <c r="H27" s="6"/>
      <c r="I27" s="6"/>
      <c r="J27" s="6"/>
      <c r="K27" s="6"/>
      <c r="L27" s="6"/>
      <c r="M27" s="6"/>
      <c r="N27" s="6"/>
      <c r="O27" s="6"/>
    </row>
    <row r="28" spans="1:15" ht="15" thickBot="1" x14ac:dyDescent="0.4">
      <c r="A28" s="10">
        <v>43800</v>
      </c>
      <c r="B28" s="28">
        <v>1.6577000000000001E-2</v>
      </c>
      <c r="C28" s="11">
        <v>1.259684</v>
      </c>
      <c r="D28" s="11">
        <v>6.0882042780799974</v>
      </c>
      <c r="E28" s="11">
        <f t="shared" si="0"/>
        <v>75.989865476262281</v>
      </c>
      <c r="F28" s="11">
        <f t="shared" si="1"/>
        <v>367268.15938227647</v>
      </c>
      <c r="G28" s="11">
        <f t="shared" si="2"/>
        <v>4833.1202730843588</v>
      </c>
      <c r="H28" s="6"/>
      <c r="I28" s="6"/>
      <c r="J28" s="6"/>
      <c r="K28" s="6"/>
      <c r="L28" s="6"/>
      <c r="M28" s="6"/>
      <c r="N28" s="6"/>
      <c r="O28" s="6"/>
    </row>
    <row r="29" spans="1:15" x14ac:dyDescent="0.35">
      <c r="A29" s="4">
        <v>43831</v>
      </c>
      <c r="B29" s="26">
        <v>1.6709999999999999E-2</v>
      </c>
      <c r="C29" s="5">
        <v>1.285142</v>
      </c>
      <c r="D29" s="5">
        <v>6.2434411781699968</v>
      </c>
      <c r="E29" s="5">
        <f t="shared" si="0"/>
        <v>76.908557749850388</v>
      </c>
      <c r="F29" s="8">
        <f t="shared" si="1"/>
        <v>373635.01963913807</v>
      </c>
      <c r="G29" s="5">
        <f t="shared" si="2"/>
        <v>4858.1722316833448</v>
      </c>
      <c r="H29" s="6"/>
      <c r="I29" s="6"/>
      <c r="J29" s="6"/>
      <c r="K29" s="12"/>
      <c r="L29" s="6"/>
      <c r="M29" s="6"/>
      <c r="N29" s="6"/>
      <c r="O29" s="6"/>
    </row>
    <row r="30" spans="1:15" x14ac:dyDescent="0.35">
      <c r="A30" s="7">
        <v>43862</v>
      </c>
      <c r="B30" s="27">
        <v>1.6591000000000002E-2</v>
      </c>
      <c r="C30" s="8">
        <v>1.242</v>
      </c>
      <c r="D30" s="8">
        <v>6.0134206002999964</v>
      </c>
      <c r="E30" s="8">
        <f t="shared" si="0"/>
        <v>74.859863781568308</v>
      </c>
      <c r="F30" s="8">
        <f t="shared" si="1"/>
        <v>362450.76247965737</v>
      </c>
      <c r="G30" s="8">
        <f t="shared" si="2"/>
        <v>4841.7235107085316</v>
      </c>
      <c r="H30" s="6"/>
      <c r="I30" s="6"/>
      <c r="J30" s="6"/>
      <c r="K30" s="6"/>
      <c r="L30" s="6"/>
      <c r="M30" s="6"/>
      <c r="N30" s="6"/>
      <c r="O30" s="6"/>
    </row>
    <row r="31" spans="1:15" x14ac:dyDescent="0.35">
      <c r="A31" s="7">
        <v>43891</v>
      </c>
      <c r="B31" s="27">
        <v>1.694E-2</v>
      </c>
      <c r="C31" s="8">
        <v>1.2372080000000001</v>
      </c>
      <c r="D31" s="8">
        <v>6.0072072864800026</v>
      </c>
      <c r="E31" s="8">
        <f t="shared" si="0"/>
        <v>73.034710743801654</v>
      </c>
      <c r="F31" s="8">
        <f t="shared" si="1"/>
        <v>354616.72293270385</v>
      </c>
      <c r="G31" s="8">
        <f t="shared" si="2"/>
        <v>4855.4546094755315</v>
      </c>
      <c r="H31" s="6"/>
      <c r="I31" s="6"/>
      <c r="J31" s="13"/>
      <c r="K31" s="6"/>
      <c r="L31" s="12"/>
      <c r="M31" s="6"/>
      <c r="N31" s="6"/>
      <c r="O31" s="6"/>
    </row>
    <row r="32" spans="1:15" x14ac:dyDescent="0.35">
      <c r="A32" s="7">
        <v>43922</v>
      </c>
      <c r="B32" s="27">
        <v>1.7346E-2</v>
      </c>
      <c r="C32" s="8">
        <v>1.2481580000000001</v>
      </c>
      <c r="D32" s="8">
        <v>6.0355182518900046</v>
      </c>
      <c r="E32" s="8">
        <f t="shared" si="0"/>
        <v>71.956531765248471</v>
      </c>
      <c r="F32" s="8">
        <f t="shared" si="1"/>
        <v>347948.70586244692</v>
      </c>
      <c r="G32" s="8">
        <f t="shared" si="2"/>
        <v>4835.5402536297524</v>
      </c>
      <c r="H32" s="6"/>
      <c r="I32" s="6"/>
      <c r="J32" s="6"/>
      <c r="K32" s="6"/>
      <c r="L32" s="6"/>
      <c r="M32" s="6"/>
      <c r="N32" s="6"/>
      <c r="O32" s="6"/>
    </row>
    <row r="33" spans="1:15" x14ac:dyDescent="0.35">
      <c r="A33" s="7">
        <v>43952</v>
      </c>
      <c r="B33" s="27">
        <v>1.6910000000000001E-2</v>
      </c>
      <c r="C33" s="8">
        <v>1.254119</v>
      </c>
      <c r="D33" s="8">
        <v>6.0167013105899994</v>
      </c>
      <c r="E33" s="8">
        <f t="shared" si="0"/>
        <v>74.164340626848016</v>
      </c>
      <c r="F33" s="8">
        <f t="shared" si="1"/>
        <v>355807.29216972203</v>
      </c>
      <c r="G33" s="8">
        <f t="shared" si="2"/>
        <v>4797.5521546121217</v>
      </c>
      <c r="H33" s="6"/>
      <c r="I33" s="6"/>
      <c r="J33" s="6"/>
      <c r="K33" s="6"/>
      <c r="L33" s="6"/>
      <c r="M33" s="6"/>
      <c r="N33" s="6"/>
      <c r="O33" s="6"/>
    </row>
    <row r="34" spans="1:15" x14ac:dyDescent="0.35">
      <c r="A34" s="7">
        <v>43983</v>
      </c>
      <c r="B34" s="27">
        <v>1.6621E-2</v>
      </c>
      <c r="C34" s="8">
        <v>1.241873</v>
      </c>
      <c r="D34" s="8">
        <v>5.9481576304299999</v>
      </c>
      <c r="E34" s="8">
        <f t="shared" ref="E34:E42" si="3">C34/B34</f>
        <v>74.717104867336502</v>
      </c>
      <c r="F34" s="8">
        <f t="shared" si="1"/>
        <v>357870.02168521745</v>
      </c>
      <c r="G34" s="8">
        <f t="shared" si="2"/>
        <v>4789.6666007152098</v>
      </c>
      <c r="H34" s="6"/>
      <c r="I34" s="6"/>
      <c r="J34" s="6"/>
      <c r="K34" s="6"/>
      <c r="L34" s="6"/>
      <c r="M34" s="6"/>
      <c r="N34" s="6"/>
      <c r="O34" s="6"/>
    </row>
    <row r="35" spans="1:15" x14ac:dyDescent="0.35">
      <c r="A35" s="7">
        <v>44013</v>
      </c>
      <c r="B35" s="27">
        <v>1.6465E-2</v>
      </c>
      <c r="C35" s="8">
        <v>1.2305459999999999</v>
      </c>
      <c r="D35" s="8">
        <v>5.8883073915000104</v>
      </c>
      <c r="E35" s="8">
        <f t="shared" si="3"/>
        <v>74.73707865168538</v>
      </c>
      <c r="F35" s="8">
        <f t="shared" si="1"/>
        <v>357625.71463710966</v>
      </c>
      <c r="G35" s="8">
        <f t="shared" si="2"/>
        <v>4785.1176563086728</v>
      </c>
      <c r="H35" s="6"/>
      <c r="I35" s="6"/>
      <c r="J35" s="6"/>
      <c r="K35" s="6"/>
      <c r="L35" s="6"/>
      <c r="M35" s="6"/>
      <c r="N35" s="6"/>
      <c r="O35" s="6"/>
    </row>
    <row r="36" spans="1:15" x14ac:dyDescent="0.35">
      <c r="A36" s="7">
        <v>44044</v>
      </c>
      <c r="B36" s="27">
        <v>1.6088000000000002E-2</v>
      </c>
      <c r="C36" s="8">
        <v>1.1981029999999999</v>
      </c>
      <c r="D36" s="8">
        <v>5.7297927870299903</v>
      </c>
      <c r="E36" s="8">
        <f t="shared" si="3"/>
        <v>74.471842366981591</v>
      </c>
      <c r="F36" s="8">
        <f t="shared" si="1"/>
        <v>356153.20655333099</v>
      </c>
      <c r="G36" s="8">
        <f t="shared" si="2"/>
        <v>4782.3874800663962</v>
      </c>
      <c r="H36" s="6"/>
      <c r="I36" s="6"/>
      <c r="J36" s="6"/>
      <c r="K36" s="6"/>
      <c r="L36" s="6"/>
      <c r="M36" s="6"/>
      <c r="N36" s="6"/>
      <c r="O36" s="6"/>
    </row>
    <row r="37" spans="1:15" x14ac:dyDescent="0.35">
      <c r="A37" s="7">
        <v>44075</v>
      </c>
      <c r="B37" s="27">
        <v>1.5727000000000001E-2</v>
      </c>
      <c r="C37" s="8">
        <v>1.1668259999999999</v>
      </c>
      <c r="D37" s="8">
        <v>5.5346203036099997</v>
      </c>
      <c r="E37" s="8">
        <f t="shared" si="3"/>
        <v>74.192535130666997</v>
      </c>
      <c r="F37" s="8">
        <f t="shared" si="1"/>
        <v>351918.37627074454</v>
      </c>
      <c r="G37" s="8">
        <f t="shared" si="2"/>
        <v>4743.3124592784188</v>
      </c>
      <c r="H37" s="6"/>
      <c r="I37" s="6"/>
      <c r="J37" s="6"/>
      <c r="K37" s="6"/>
      <c r="L37" s="6"/>
      <c r="M37" s="6"/>
      <c r="N37" s="6"/>
      <c r="O37" s="6"/>
    </row>
    <row r="38" spans="1:15" x14ac:dyDescent="0.35">
      <c r="A38" s="7">
        <v>44105</v>
      </c>
      <c r="B38" s="27">
        <v>1.5775000000000001E-2</v>
      </c>
      <c r="C38" s="8">
        <v>1.1495610000000001</v>
      </c>
      <c r="D38" s="8">
        <v>5.4461258688600003</v>
      </c>
      <c r="E38" s="8">
        <f t="shared" si="3"/>
        <v>72.872329635499213</v>
      </c>
      <c r="F38" s="8">
        <f t="shared" si="1"/>
        <v>345237.77298637084</v>
      </c>
      <c r="G38" s="8">
        <f t="shared" si="2"/>
        <v>4737.5701410016518</v>
      </c>
      <c r="H38" s="6"/>
      <c r="I38" s="6"/>
      <c r="J38" s="6"/>
      <c r="K38" s="6"/>
      <c r="L38" s="6"/>
      <c r="M38" s="6"/>
      <c r="N38" s="6"/>
      <c r="O38" s="6"/>
    </row>
    <row r="39" spans="1:15" x14ac:dyDescent="0.35">
      <c r="A39" s="7">
        <v>44136</v>
      </c>
      <c r="B39" s="27">
        <v>1.5833E-2</v>
      </c>
      <c r="C39" s="8">
        <v>1.1354230000000001</v>
      </c>
      <c r="D39" s="8">
        <v>5.3551534996200001</v>
      </c>
      <c r="E39" s="8">
        <f t="shared" si="3"/>
        <v>71.712436051285295</v>
      </c>
      <c r="F39" s="8">
        <f t="shared" ref="F39:F46" si="4">1000*D39/B39</f>
        <v>338227.34160424431</v>
      </c>
      <c r="G39" s="8">
        <f t="shared" ref="G39:G46" si="5">F39/E39</f>
        <v>4716.4391593441387</v>
      </c>
      <c r="H39" s="6"/>
      <c r="I39" s="6"/>
      <c r="J39" s="6"/>
      <c r="K39" s="6"/>
      <c r="L39" s="6"/>
      <c r="M39" s="6"/>
      <c r="N39" s="6"/>
      <c r="O39" s="6"/>
    </row>
    <row r="40" spans="1:15" ht="15" thickBot="1" x14ac:dyDescent="0.4">
      <c r="A40" s="10">
        <v>44166</v>
      </c>
      <c r="B40" s="28">
        <v>1.6024E-2</v>
      </c>
      <c r="C40" s="11">
        <v>1.1148180000000001</v>
      </c>
      <c r="D40" s="11">
        <v>5.2345184477100002</v>
      </c>
      <c r="E40" s="11">
        <f t="shared" si="3"/>
        <v>69.571767348976536</v>
      </c>
      <c r="F40" s="11">
        <f t="shared" si="4"/>
        <v>326667.40187905642</v>
      </c>
      <c r="G40" s="11">
        <f t="shared" si="5"/>
        <v>4695.4018034423552</v>
      </c>
      <c r="H40" s="6"/>
      <c r="I40" s="6"/>
      <c r="J40" s="6"/>
      <c r="K40" s="6"/>
      <c r="L40" s="6"/>
      <c r="M40" s="6"/>
      <c r="N40" s="6"/>
      <c r="O40" s="6"/>
    </row>
    <row r="41" spans="1:15" x14ac:dyDescent="0.35">
      <c r="A41" s="4">
        <v>44197</v>
      </c>
      <c r="B41" s="26">
        <v>1.5980000000000001E-2</v>
      </c>
      <c r="C41" s="5">
        <v>1.132752</v>
      </c>
      <c r="D41" s="5">
        <v>5.2760621774000001</v>
      </c>
      <c r="E41" s="5">
        <f t="shared" si="3"/>
        <v>70.885607008760942</v>
      </c>
      <c r="F41" s="5">
        <f t="shared" si="4"/>
        <v>330166.59433041298</v>
      </c>
      <c r="G41" s="5">
        <f t="shared" si="5"/>
        <v>4657.7381257327288</v>
      </c>
      <c r="H41" s="6"/>
      <c r="I41" s="6"/>
      <c r="J41" s="6"/>
      <c r="K41" s="6"/>
      <c r="L41" s="6"/>
      <c r="M41" s="6"/>
      <c r="N41" s="6"/>
      <c r="O41" s="6"/>
    </row>
    <row r="42" spans="1:15" x14ac:dyDescent="0.35">
      <c r="A42" s="7">
        <v>44228</v>
      </c>
      <c r="B42" s="27">
        <v>1.5934E-2</v>
      </c>
      <c r="C42" s="8">
        <v>1.1198159999999999</v>
      </c>
      <c r="D42" s="8">
        <v>5.2005693988199999</v>
      </c>
      <c r="E42" s="8">
        <f t="shared" si="3"/>
        <v>70.278398393372655</v>
      </c>
      <c r="F42" s="8">
        <f t="shared" si="4"/>
        <v>326381.91281661857</v>
      </c>
      <c r="G42" s="8">
        <f t="shared" si="5"/>
        <v>4644.1284986283472</v>
      </c>
      <c r="H42" s="6"/>
      <c r="I42" s="13"/>
      <c r="J42" s="6"/>
      <c r="K42" s="12"/>
      <c r="L42" s="13"/>
      <c r="M42" s="12"/>
      <c r="N42" s="14"/>
      <c r="O42" s="15"/>
    </row>
    <row r="43" spans="1:15" x14ac:dyDescent="0.35">
      <c r="A43" s="7">
        <v>44256</v>
      </c>
      <c r="B43" s="27">
        <v>1.6084999999999999E-2</v>
      </c>
      <c r="C43" s="8">
        <v>1.0985259999999999</v>
      </c>
      <c r="D43" s="8">
        <v>5.0782223777700004</v>
      </c>
      <c r="E43" s="8">
        <f t="shared" ref="E43:E48" si="6">C43/B43</f>
        <v>68.295057506994098</v>
      </c>
      <c r="F43" s="8">
        <f t="shared" si="4"/>
        <v>315711.68030898354</v>
      </c>
      <c r="G43" s="8">
        <f t="shared" si="5"/>
        <v>4622.7602967703997</v>
      </c>
      <c r="H43" s="6"/>
      <c r="I43" s="6"/>
      <c r="J43" s="6"/>
      <c r="K43" s="6"/>
      <c r="L43" s="6"/>
      <c r="M43" s="6"/>
      <c r="N43" s="6"/>
      <c r="O43" s="6"/>
    </row>
    <row r="44" spans="1:15" x14ac:dyDescent="0.35">
      <c r="A44" s="7">
        <v>44287</v>
      </c>
      <c r="B44" s="27">
        <v>1.5953999999999999E-2</v>
      </c>
      <c r="C44" s="8">
        <v>1.0838540000000001</v>
      </c>
      <c r="D44" s="8">
        <v>5.0106695521600004</v>
      </c>
      <c r="E44" s="8">
        <f t="shared" si="6"/>
        <v>67.936191550708301</v>
      </c>
      <c r="F44" s="8">
        <f t="shared" si="4"/>
        <v>314069.79767832521</v>
      </c>
      <c r="G44" s="8">
        <f t="shared" si="5"/>
        <v>4623.0115422925955</v>
      </c>
      <c r="H44" s="6"/>
      <c r="I44" s="6"/>
      <c r="J44" s="6"/>
      <c r="K44" s="6"/>
      <c r="L44" s="6"/>
      <c r="M44" s="6"/>
      <c r="N44" s="6"/>
      <c r="O44" s="6"/>
    </row>
    <row r="45" spans="1:15" x14ac:dyDescent="0.35">
      <c r="A45" s="7">
        <v>44317</v>
      </c>
      <c r="B45" s="27">
        <v>1.5997999999999998E-2</v>
      </c>
      <c r="C45" s="8">
        <v>1.0651010000000001</v>
      </c>
      <c r="D45" s="8">
        <v>4.9012205878800001</v>
      </c>
      <c r="E45" s="8">
        <f t="shared" si="6"/>
        <v>66.577134641830241</v>
      </c>
      <c r="F45" s="8">
        <f t="shared" si="4"/>
        <v>306364.58231528947</v>
      </c>
      <c r="G45" s="8">
        <f t="shared" si="5"/>
        <v>4601.648658559141</v>
      </c>
      <c r="H45" s="6"/>
      <c r="I45" s="6"/>
      <c r="J45" s="6"/>
      <c r="K45" s="6"/>
      <c r="L45" s="6"/>
      <c r="M45" s="6"/>
      <c r="N45" s="6"/>
      <c r="O45" s="6"/>
    </row>
    <row r="46" spans="1:15" x14ac:dyDescent="0.35">
      <c r="A46" s="7">
        <v>44348</v>
      </c>
      <c r="B46" s="27">
        <v>1.6102999999999999E-2</v>
      </c>
      <c r="C46" s="8">
        <v>1.0665610000000001</v>
      </c>
      <c r="D46" s="8">
        <v>4.9285427833700002</v>
      </c>
      <c r="E46" s="8">
        <f t="shared" si="6"/>
        <v>66.23368316462772</v>
      </c>
      <c r="F46" s="8">
        <f t="shared" si="4"/>
        <v>306063.6392827424</v>
      </c>
      <c r="G46" s="8">
        <f t="shared" si="5"/>
        <v>4620.9666239155567</v>
      </c>
      <c r="H46" s="6"/>
      <c r="I46" s="6"/>
      <c r="J46" s="6"/>
      <c r="K46" s="6"/>
      <c r="L46" s="6"/>
      <c r="M46" s="6"/>
      <c r="N46" s="6"/>
      <c r="O46" s="6"/>
    </row>
    <row r="47" spans="1:15" x14ac:dyDescent="0.35">
      <c r="A47" s="7">
        <v>44378</v>
      </c>
      <c r="B47" s="27">
        <v>1.5925000000000002E-2</v>
      </c>
      <c r="C47" s="8">
        <v>1.0480780000000001</v>
      </c>
      <c r="D47" s="8">
        <v>4.8340427769599996</v>
      </c>
      <c r="E47" s="8">
        <f t="shared" si="6"/>
        <v>65.813375196232343</v>
      </c>
      <c r="F47" s="8">
        <f>1000*D47/B47</f>
        <v>303550.56684207212</v>
      </c>
      <c r="G47" s="8">
        <f>F47/E47</f>
        <v>4612.2929562112722</v>
      </c>
      <c r="H47" s="6"/>
      <c r="I47" s="6"/>
      <c r="J47" s="6"/>
      <c r="K47" s="6"/>
      <c r="L47" s="6"/>
      <c r="M47" s="6"/>
      <c r="N47" s="6"/>
      <c r="O47" s="6"/>
    </row>
    <row r="48" spans="1:15" x14ac:dyDescent="0.35">
      <c r="A48" s="7">
        <v>44409</v>
      </c>
      <c r="B48" s="27">
        <v>1.5817999999999999E-2</v>
      </c>
      <c r="C48" s="8">
        <v>1.0202549999999999</v>
      </c>
      <c r="D48" s="8">
        <v>4.6695380595899998</v>
      </c>
      <c r="E48" s="8">
        <f t="shared" si="6"/>
        <v>64.499620685295227</v>
      </c>
      <c r="F48" s="8">
        <f>1000*D48/B48</f>
        <v>295204.0750783917</v>
      </c>
      <c r="G48" s="8">
        <f>F48/E48</f>
        <v>4576.8342812238125</v>
      </c>
      <c r="H48" s="6"/>
      <c r="I48" s="6"/>
      <c r="J48" s="6"/>
      <c r="K48" s="6"/>
      <c r="L48" s="6"/>
      <c r="M48" s="6"/>
      <c r="N48" s="6"/>
      <c r="O48" s="6"/>
    </row>
    <row r="49" spans="1:15" x14ac:dyDescent="0.35">
      <c r="A49" s="7">
        <v>44440</v>
      </c>
      <c r="B49" s="27">
        <v>1.5833E-2</v>
      </c>
      <c r="C49" s="8">
        <v>1.0090440000000001</v>
      </c>
      <c r="D49" s="8">
        <v>4.6483932661199994</v>
      </c>
      <c r="E49" s="8">
        <f>C49/B49</f>
        <v>63.730436430240637</v>
      </c>
      <c r="F49" s="8">
        <f>1000*D49/B49</f>
        <v>293588.91341628245</v>
      </c>
      <c r="G49" s="8">
        <f>F49/E49</f>
        <v>4606.7299999999996</v>
      </c>
      <c r="H49" s="6"/>
      <c r="I49" s="6"/>
      <c r="J49" s="6"/>
      <c r="K49" s="6"/>
      <c r="L49" s="6"/>
      <c r="M49" s="6"/>
      <c r="N49" s="6"/>
      <c r="O49" s="6"/>
    </row>
    <row r="50" spans="1:15" x14ac:dyDescent="0.35">
      <c r="A50" s="7">
        <v>44470</v>
      </c>
      <c r="B50" s="27">
        <v>1.5873999999999999E-2</v>
      </c>
      <c r="C50" s="8">
        <v>1.004068</v>
      </c>
      <c r="D50" s="8">
        <v>4.6233732947900004</v>
      </c>
      <c r="E50" s="8">
        <f>C50/B50</f>
        <v>63.252362353534082</v>
      </c>
      <c r="F50" s="8">
        <f>1000*D50/B50</f>
        <v>291254.45979526278</v>
      </c>
      <c r="G50" s="8">
        <f>F50/E50</f>
        <v>4604.641612709499</v>
      </c>
      <c r="H50" s="6"/>
      <c r="I50" s="6"/>
      <c r="J50" s="6"/>
      <c r="K50" s="6"/>
      <c r="L50" s="6"/>
      <c r="M50" s="6"/>
      <c r="N50" s="6"/>
      <c r="O50" s="6"/>
    </row>
    <row r="51" spans="1:15" x14ac:dyDescent="0.35">
      <c r="A51" s="7">
        <v>44501</v>
      </c>
      <c r="B51" s="27">
        <v>1.6084000000000001E-2</v>
      </c>
      <c r="C51" s="8">
        <v>0.99362200000000001</v>
      </c>
      <c r="D51" s="8">
        <v>4.5659162209400002</v>
      </c>
      <c r="E51" s="8">
        <f t="shared" ref="E51:E52" si="7">C51/B51</f>
        <v>61.777045511066895</v>
      </c>
      <c r="F51" s="8">
        <f t="shared" ref="F51:F52" si="8">1000*D51/B51</f>
        <v>283879.39697463316</v>
      </c>
      <c r="G51" s="8">
        <f t="shared" ref="G51:G52" si="9">F51/E51</f>
        <v>4595.2245632041158</v>
      </c>
      <c r="H51" s="6"/>
      <c r="I51" s="6"/>
      <c r="J51" s="6"/>
      <c r="K51" s="6"/>
      <c r="L51" s="6"/>
      <c r="M51" s="6"/>
      <c r="N51" s="6"/>
      <c r="O51" s="6"/>
    </row>
    <row r="52" spans="1:15" ht="15" thickBot="1" x14ac:dyDescent="0.4">
      <c r="A52" s="10">
        <v>44531</v>
      </c>
      <c r="B52" s="28">
        <v>1.6192999999999999E-2</v>
      </c>
      <c r="C52" s="11">
        <v>0.99173500000000003</v>
      </c>
      <c r="D52" s="11">
        <v>4.5389897135500004</v>
      </c>
      <c r="E52" s="11">
        <f t="shared" si="7"/>
        <v>61.244673624405614</v>
      </c>
      <c r="F52" s="11">
        <f t="shared" si="8"/>
        <v>280305.66995306616</v>
      </c>
      <c r="G52" s="11">
        <f t="shared" si="9"/>
        <v>4576.8171069388491</v>
      </c>
      <c r="H52" s="6"/>
      <c r="I52" s="6"/>
      <c r="J52" s="6"/>
      <c r="K52" s="6"/>
      <c r="L52" s="6"/>
      <c r="M52" s="6"/>
      <c r="N52" s="6"/>
      <c r="O52" s="6"/>
    </row>
    <row r="53" spans="1:15" x14ac:dyDescent="0.35">
      <c r="A53" s="4">
        <v>44562</v>
      </c>
      <c r="B53" s="26">
        <v>1.6496E-2</v>
      </c>
      <c r="C53" s="5">
        <v>1.00431</v>
      </c>
      <c r="D53" s="5">
        <v>4.6119392941299999</v>
      </c>
      <c r="E53" s="5">
        <f t="shared" ref="E53:E56" si="10">C53/B53</f>
        <v>60.882032007759456</v>
      </c>
      <c r="F53" s="8">
        <f t="shared" ref="F53:F56" si="11">1000*D53/B53</f>
        <v>279579.24915919011</v>
      </c>
      <c r="G53" s="5">
        <f t="shared" ref="G53:G56" si="12">F53/E53</f>
        <v>4592.1471399567863</v>
      </c>
    </row>
    <row r="54" spans="1:15" x14ac:dyDescent="0.35">
      <c r="A54" s="7">
        <v>44593</v>
      </c>
      <c r="B54" s="27">
        <v>1.6424000000000001E-2</v>
      </c>
      <c r="C54" s="8">
        <v>1.0095019999999999</v>
      </c>
      <c r="D54" s="8">
        <v>4.6630089589799999</v>
      </c>
      <c r="E54" s="8">
        <f t="shared" si="10"/>
        <v>61.465051144666333</v>
      </c>
      <c r="F54" s="8">
        <f t="shared" si="11"/>
        <v>283914.33018631267</v>
      </c>
      <c r="G54" s="8">
        <f t="shared" si="12"/>
        <v>4619.1180988051537</v>
      </c>
    </row>
    <row r="55" spans="1:15" x14ac:dyDescent="0.35">
      <c r="A55" s="7">
        <v>44621</v>
      </c>
      <c r="B55" s="27">
        <v>1.653E-2</v>
      </c>
      <c r="C55" s="8">
        <v>1.0268189999999999</v>
      </c>
      <c r="D55" s="8">
        <v>4.6726298872300003</v>
      </c>
      <c r="E55" s="8">
        <f t="shared" si="10"/>
        <v>62.118511796733209</v>
      </c>
      <c r="F55" s="8">
        <f t="shared" si="11"/>
        <v>282675.73425468849</v>
      </c>
      <c r="G55" s="8">
        <f t="shared" si="12"/>
        <v>4550.5876763382848</v>
      </c>
    </row>
    <row r="56" spans="1:15" x14ac:dyDescent="0.35">
      <c r="A56" s="7">
        <v>44652</v>
      </c>
      <c r="B56" s="27">
        <v>1.6618999999999998E-2</v>
      </c>
      <c r="C56" s="8">
        <v>1.0031909999999999</v>
      </c>
      <c r="D56" s="8">
        <v>4.6155185426800003</v>
      </c>
      <c r="E56" s="8">
        <f t="shared" si="10"/>
        <v>60.364101329803241</v>
      </c>
      <c r="F56" s="8">
        <f t="shared" si="11"/>
        <v>277725.40722546488</v>
      </c>
      <c r="G56" s="8">
        <f t="shared" si="12"/>
        <v>4600.8372709484038</v>
      </c>
    </row>
    <row r="57" spans="1:15" x14ac:dyDescent="0.35">
      <c r="A57" s="7">
        <v>44682</v>
      </c>
      <c r="B57" s="27"/>
      <c r="C57" s="8"/>
      <c r="D57" s="8"/>
      <c r="E57" s="8"/>
      <c r="F57" s="8"/>
      <c r="G57" s="8"/>
    </row>
    <row r="58" spans="1:15" x14ac:dyDescent="0.35">
      <c r="A58" s="7">
        <v>44713</v>
      </c>
      <c r="B58" s="27"/>
      <c r="C58" s="8"/>
      <c r="D58" s="8"/>
      <c r="E58" s="8"/>
      <c r="F58" s="8"/>
      <c r="G58" s="8"/>
    </row>
    <row r="59" spans="1:15" x14ac:dyDescent="0.35">
      <c r="A59" s="7">
        <v>44743</v>
      </c>
      <c r="B59" s="27"/>
      <c r="C59" s="8"/>
      <c r="D59" s="8"/>
      <c r="E59" s="8"/>
      <c r="F59" s="8"/>
      <c r="G59" s="8"/>
    </row>
    <row r="60" spans="1:15" x14ac:dyDescent="0.35">
      <c r="A60" s="7">
        <v>44774</v>
      </c>
      <c r="B60" s="27"/>
      <c r="C60" s="8"/>
      <c r="D60" s="8"/>
      <c r="E60" s="8"/>
      <c r="F60" s="8"/>
      <c r="G60" s="8"/>
    </row>
    <row r="61" spans="1:15" x14ac:dyDescent="0.35">
      <c r="A61" s="7">
        <v>44805</v>
      </c>
      <c r="B61" s="27"/>
      <c r="C61" s="8"/>
      <c r="D61" s="8"/>
      <c r="E61" s="8"/>
      <c r="F61" s="8"/>
      <c r="G61" s="8"/>
    </row>
    <row r="62" spans="1:15" x14ac:dyDescent="0.35">
      <c r="A62" s="7">
        <v>44835</v>
      </c>
      <c r="B62" s="27"/>
      <c r="C62" s="8"/>
      <c r="D62" s="8"/>
      <c r="E62" s="8"/>
      <c r="F62" s="8"/>
      <c r="G62" s="8"/>
    </row>
    <row r="63" spans="1:15" x14ac:dyDescent="0.35">
      <c r="A63" s="7">
        <v>44866</v>
      </c>
      <c r="B63" s="27"/>
      <c r="C63" s="8"/>
      <c r="D63" s="8"/>
      <c r="E63" s="8"/>
      <c r="F63" s="8"/>
      <c r="G63" s="8"/>
    </row>
    <row r="64" spans="1:15" ht="15" thickBot="1" x14ac:dyDescent="0.4">
      <c r="A64" s="10">
        <v>44896</v>
      </c>
      <c r="B64" s="28"/>
      <c r="C64" s="11"/>
      <c r="D64" s="11"/>
      <c r="E64" s="11"/>
      <c r="F64" s="11"/>
      <c r="G64" s="11"/>
    </row>
  </sheetData>
  <mergeCells count="2">
    <mergeCell ref="A2:G2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Empresas Inadimplentes</vt:lpstr>
      <vt:lpstr>Setores Negativados</vt:lpstr>
      <vt:lpstr>Setores</vt:lpstr>
      <vt:lpstr>MPM</vt:lpstr>
      <vt:lpstr>Micro e Pequenas</vt:lpstr>
      <vt:lpstr>Médias</vt:lpstr>
      <vt:lpstr>Grandes</vt:lpstr>
    </vt:vector>
  </TitlesOfParts>
  <Company>Serasa Experian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sqb9610</dc:creator>
  <cp:lastModifiedBy>Moraes, Juliana</cp:lastModifiedBy>
  <dcterms:created xsi:type="dcterms:W3CDTF">2009-03-27T14:10:37Z</dcterms:created>
  <dcterms:modified xsi:type="dcterms:W3CDTF">2022-05-18T15:58:36Z</dcterms:modified>
</cp:coreProperties>
</file>