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90" activeTab="1"/>
  </bookViews>
  <sheets>
    <sheet name="Consumidores Inadimplentes" sheetId="1" r:id="rId1"/>
    <sheet name="Setores" sheetId="2" r:id="rId2"/>
  </sheets>
  <definedNames/>
  <calcPr fullCalcOnLoad="1"/>
</workbook>
</file>

<file path=xl/sharedStrings.xml><?xml version="1.0" encoding="utf-8"?>
<sst xmlns="http://schemas.openxmlformats.org/spreadsheetml/2006/main" count="32" uniqueCount="20">
  <si>
    <t>Mês</t>
  </si>
  <si>
    <t>n.d.</t>
  </si>
  <si>
    <t>Indicador Serasa Experian de Inadimplência do Consumidor</t>
  </si>
  <si>
    <t>Consumidores Inadimplentes (milhões)</t>
  </si>
  <si>
    <t>Dívidas Negativadas (milhões)</t>
  </si>
  <si>
    <t>Dívidas Negativadas          (R$ bilhões)</t>
  </si>
  <si>
    <t>Dívida Média                 (por CPF)</t>
  </si>
  <si>
    <t>Ticket Médio                 (R$)</t>
  </si>
  <si>
    <t>Dívida Média                 (R$)</t>
  </si>
  <si>
    <t>Indicador Serasa Experian de Inadimplência do Consumidor - Participação dos Setores na Inadimplência Total (%)</t>
  </si>
  <si>
    <t>Bancos / Cartões (A)</t>
  </si>
  <si>
    <t>Utilities (B)</t>
  </si>
  <si>
    <t>Telefonia (C)</t>
  </si>
  <si>
    <t>Varejo (D)</t>
  </si>
  <si>
    <t>Serviços (E)</t>
  </si>
  <si>
    <t>Financeiras (F)</t>
  </si>
  <si>
    <t>Total Financeiro (A) + (F)</t>
  </si>
  <si>
    <t>Securitizadoras (G)</t>
  </si>
  <si>
    <t>Outros (H)</t>
  </si>
  <si>
    <t>Total não Financeiro          (B) + (C) + (D) + (E) + (G) + (H)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</si>
</sst>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dddd\,\ d&quot; de &quot;mmmm&quot; de &quot;yyyy"/>
    <numFmt numFmtId="185" formatCode="[$-416]mmm\-yy;@"/>
    <numFmt numFmtId="186" formatCode="0.000"/>
    <numFmt numFmtId="187" formatCode="0.0"/>
    <numFmt numFmtId="188" formatCode="0.0000"/>
    <numFmt numFmtId="189" formatCode="_(* #,##0.0_);_(* \(#,##0.0\);_(* &quot;-&quot;??_);_(@_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00000%"/>
    <numFmt numFmtId="198" formatCode="0.0000000000%"/>
    <numFmt numFmtId="199" formatCode="0.00000000000%"/>
    <numFmt numFmtId="200" formatCode="mmm\-yyyy"/>
    <numFmt numFmtId="201" formatCode="mmm/yyyy"/>
    <numFmt numFmtId="202" formatCode="&quot;R$&quot;#,##0.00"/>
    <numFmt numFmtId="203" formatCode="_(* #,##0_);_(* \(#,##0\);_(* &quot;-&quot;??_);_(@_)"/>
    <numFmt numFmtId="204" formatCode="_-* #,##0.0_-;\-* #,##0.0_-;_-* &quot;-&quot;?_-;_-@_-"/>
    <numFmt numFmtId="205" formatCode="&quot;Sim&quot;;&quot;Sim&quot;;&quot;Não&quot;"/>
    <numFmt numFmtId="206" formatCode="&quot;Verdadeiro&quot;;&quot;Verdadeiro&quot;;&quot;Falso&quot;"/>
    <numFmt numFmtId="207" formatCode="&quot;Ativado&quot;;&quot;Ativado&quot;;&quot;Desativado&quot;"/>
    <numFmt numFmtId="20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185" fontId="0" fillId="33" borderId="10" xfId="0" applyNumberFormat="1" applyFill="1" applyBorder="1" applyAlignment="1">
      <alignment horizontal="center"/>
    </xf>
    <xf numFmtId="185" fontId="0" fillId="33" borderId="11" xfId="0" applyNumberFormat="1" applyFill="1" applyBorder="1" applyAlignment="1">
      <alignment horizontal="center"/>
    </xf>
    <xf numFmtId="185" fontId="0" fillId="33" borderId="12" xfId="0" applyNumberFormat="1" applyFill="1" applyBorder="1" applyAlignment="1">
      <alignment horizontal="center"/>
    </xf>
    <xf numFmtId="187" fontId="0" fillId="33" borderId="13" xfId="50" applyNumberFormat="1" applyFont="1" applyFill="1" applyBorder="1" applyAlignment="1">
      <alignment horizontal="center"/>
    </xf>
    <xf numFmtId="187" fontId="0" fillId="33" borderId="14" xfId="50" applyNumberFormat="1" applyFont="1" applyFill="1" applyBorder="1" applyAlignment="1">
      <alignment horizontal="center"/>
    </xf>
    <xf numFmtId="187" fontId="0" fillId="33" borderId="14" xfId="50" applyNumberFormat="1" applyFont="1" applyFill="1" applyBorder="1" applyAlignment="1">
      <alignment horizontal="center" vertical="center"/>
    </xf>
    <xf numFmtId="187" fontId="0" fillId="33" borderId="15" xfId="5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2" fontId="0" fillId="33" borderId="14" xfId="50" applyNumberFormat="1" applyFont="1" applyFill="1" applyBorder="1" applyAlignment="1">
      <alignment horizontal="center"/>
    </xf>
    <xf numFmtId="2" fontId="0" fillId="33" borderId="14" xfId="50" applyNumberFormat="1" applyFont="1" applyFill="1" applyBorder="1" applyAlignment="1">
      <alignment horizontal="center" vertical="center"/>
    </xf>
    <xf numFmtId="2" fontId="0" fillId="33" borderId="13" xfId="50" applyNumberFormat="1" applyFont="1" applyFill="1" applyBorder="1" applyAlignment="1">
      <alignment horizontal="center"/>
    </xf>
    <xf numFmtId="2" fontId="0" fillId="33" borderId="15" xfId="50" applyNumberFormat="1" applyFont="1" applyFill="1" applyBorder="1" applyAlignment="1">
      <alignment horizontal="center"/>
    </xf>
    <xf numFmtId="190" fontId="0" fillId="33" borderId="14" xfId="50" applyNumberFormat="1" applyFont="1" applyFill="1" applyBorder="1" applyAlignment="1">
      <alignment horizontal="center"/>
    </xf>
    <xf numFmtId="190" fontId="0" fillId="33" borderId="13" xfId="50" applyNumberFormat="1" applyFont="1" applyFill="1" applyBorder="1" applyAlignment="1">
      <alignment horizontal="center"/>
    </xf>
    <xf numFmtId="190" fontId="0" fillId="33" borderId="15" xfId="50" applyNumberFormat="1" applyFont="1" applyFill="1" applyBorder="1" applyAlignment="1">
      <alignment horizontal="center"/>
    </xf>
    <xf numFmtId="187" fontId="0" fillId="33" borderId="0" xfId="0" applyNumberFormat="1" applyFill="1" applyAlignment="1">
      <alignment/>
    </xf>
    <xf numFmtId="203" fontId="0" fillId="33" borderId="0" xfId="62" applyNumberFormat="1" applyFont="1" applyFill="1" applyAlignment="1">
      <alignment/>
    </xf>
    <xf numFmtId="203" fontId="0" fillId="33" borderId="0" xfId="0" applyNumberFormat="1" applyFill="1" applyAlignment="1">
      <alignment/>
    </xf>
    <xf numFmtId="204" fontId="0" fillId="33" borderId="0" xfId="0" applyNumberFormat="1" applyFill="1" applyAlignment="1">
      <alignment/>
    </xf>
    <xf numFmtId="16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187" fontId="0" fillId="33" borderId="14" xfId="50" applyNumberFormat="1" applyFont="1" applyFill="1" applyBorder="1" applyAlignment="1" quotePrefix="1">
      <alignment horizontal="center"/>
    </xf>
    <xf numFmtId="167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74" sqref="E74"/>
    </sheetView>
  </sheetViews>
  <sheetFormatPr defaultColWidth="9.140625" defaultRowHeight="15"/>
  <cols>
    <col min="1" max="7" width="16.28125" style="1" customWidth="1"/>
    <col min="8" max="10" width="9.140625" style="1" customWidth="1"/>
    <col min="11" max="12" width="11.57421875" style="1" bestFit="1" customWidth="1"/>
    <col min="13" max="13" width="10.57421875" style="1" bestFit="1" customWidth="1"/>
    <col min="14" max="16384" width="9.140625" style="1" customWidth="1"/>
  </cols>
  <sheetData>
    <row r="1" spans="1:7" ht="14.25">
      <c r="A1" s="29" t="s">
        <v>2</v>
      </c>
      <c r="B1" s="29"/>
      <c r="C1" s="29"/>
      <c r="D1" s="29"/>
      <c r="E1" s="29"/>
      <c r="F1" s="29"/>
      <c r="G1" s="29"/>
    </row>
    <row r="2" ht="15" thickBot="1"/>
    <row r="3" spans="1:7" ht="51" customHeight="1" thickBot="1">
      <c r="A3" s="9" t="s">
        <v>0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8</v>
      </c>
      <c r="G3" s="10" t="s">
        <v>7</v>
      </c>
    </row>
    <row r="4" spans="1:7" ht="14.25">
      <c r="A4" s="2">
        <v>42370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</row>
    <row r="5" spans="1:7" ht="14.25">
      <c r="A5" s="3">
        <v>42401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</row>
    <row r="6" spans="1:13" ht="14.25">
      <c r="A6" s="3">
        <v>42430</v>
      </c>
      <c r="B6" s="6">
        <v>59.19091350239617</v>
      </c>
      <c r="C6" s="6">
        <v>231.328</v>
      </c>
      <c r="D6" s="6">
        <v>214.5540761959106</v>
      </c>
      <c r="E6" s="11">
        <f>C6/B6</f>
        <v>3.908167424897664</v>
      </c>
      <c r="F6" s="6">
        <f>1000*D6/B6</f>
        <v>3624.7806208840652</v>
      </c>
      <c r="G6" s="6">
        <f>F6/E6</f>
        <v>927.4885711885746</v>
      </c>
      <c r="M6" s="21"/>
    </row>
    <row r="7" spans="1:13" ht="14.25">
      <c r="A7" s="3">
        <v>42461</v>
      </c>
      <c r="B7" s="6">
        <v>59.735</v>
      </c>
      <c r="C7" s="6">
        <v>233.427</v>
      </c>
      <c r="D7" s="6">
        <v>224.5735272836054</v>
      </c>
      <c r="E7" s="11">
        <f aca="true" t="shared" si="0" ref="E7:E34">C7/B7</f>
        <v>3.9077090482966432</v>
      </c>
      <c r="F7" s="6">
        <f aca="true" t="shared" si="1" ref="F7:F34">1000*D7/B7</f>
        <v>3759.496564553535</v>
      </c>
      <c r="G7" s="6">
        <f aca="true" t="shared" si="2" ref="G7:G34">F7/E7</f>
        <v>962.07177097596</v>
      </c>
      <c r="M7" s="21"/>
    </row>
    <row r="8" spans="1:13" ht="14.25">
      <c r="A8" s="3">
        <v>42491</v>
      </c>
      <c r="B8" s="6">
        <v>58.889</v>
      </c>
      <c r="C8" s="6">
        <v>228.928</v>
      </c>
      <c r="D8" s="6">
        <v>225.06922900790957</v>
      </c>
      <c r="E8" s="11">
        <f t="shared" si="0"/>
        <v>3.887449268963643</v>
      </c>
      <c r="F8" s="6">
        <f t="shared" si="1"/>
        <v>3821.9230927322515</v>
      </c>
      <c r="G8" s="6">
        <f t="shared" si="2"/>
        <v>983.1441720012824</v>
      </c>
      <c r="M8" s="21"/>
    </row>
    <row r="9" spans="1:13" ht="14.25">
      <c r="A9" s="3">
        <v>42522</v>
      </c>
      <c r="B9" s="6">
        <v>59.072</v>
      </c>
      <c r="C9" s="6">
        <v>229.393</v>
      </c>
      <c r="D9" s="6">
        <v>224.76834719818464</v>
      </c>
      <c r="E9" s="11">
        <f t="shared" si="0"/>
        <v>3.883278033586132</v>
      </c>
      <c r="F9" s="6">
        <f t="shared" si="1"/>
        <v>3804.98962618812</v>
      </c>
      <c r="G9" s="6">
        <f t="shared" si="2"/>
        <v>979.839608001049</v>
      </c>
      <c r="M9" s="21"/>
    </row>
    <row r="10" spans="1:13" ht="14.25">
      <c r="A10" s="3">
        <v>42552</v>
      </c>
      <c r="B10" s="6">
        <v>58.746</v>
      </c>
      <c r="C10" s="6">
        <v>227.049</v>
      </c>
      <c r="D10" s="6">
        <v>224.6624305087791</v>
      </c>
      <c r="E10" s="11">
        <f t="shared" si="0"/>
        <v>3.8649269737514045</v>
      </c>
      <c r="F10" s="6">
        <f t="shared" si="1"/>
        <v>3824.3017483535746</v>
      </c>
      <c r="G10" s="6">
        <f t="shared" si="2"/>
        <v>989.4887469611365</v>
      </c>
      <c r="M10" s="21"/>
    </row>
    <row r="11" spans="1:13" ht="14.25">
      <c r="A11" s="3">
        <v>42583</v>
      </c>
      <c r="B11" s="6">
        <v>58.631</v>
      </c>
      <c r="C11" s="6">
        <v>226.204</v>
      </c>
      <c r="D11" s="6">
        <v>225.86955389590682</v>
      </c>
      <c r="E11" s="11">
        <f t="shared" si="0"/>
        <v>3.8580955467244293</v>
      </c>
      <c r="F11" s="6">
        <f t="shared" si="1"/>
        <v>3852.3912929321828</v>
      </c>
      <c r="G11" s="6">
        <f t="shared" si="2"/>
        <v>998.5214845710367</v>
      </c>
      <c r="M11" s="21"/>
    </row>
    <row r="12" spans="1:13" ht="14.25">
      <c r="A12" s="3">
        <v>42614</v>
      </c>
      <c r="B12" s="7">
        <v>58.921</v>
      </c>
      <c r="C12" s="7">
        <v>225.679</v>
      </c>
      <c r="D12" s="7">
        <v>227.69140312588806</v>
      </c>
      <c r="E12" s="12">
        <f t="shared" si="0"/>
        <v>3.8301963646238186</v>
      </c>
      <c r="F12" s="7">
        <f t="shared" si="1"/>
        <v>3864.3506241558707</v>
      </c>
      <c r="G12" s="7">
        <f t="shared" si="2"/>
        <v>1008.9171040543783</v>
      </c>
      <c r="M12" s="21"/>
    </row>
    <row r="13" spans="1:13" ht="14.25">
      <c r="A13" s="3">
        <v>42644</v>
      </c>
      <c r="B13" s="6">
        <v>58.661</v>
      </c>
      <c r="C13" s="6">
        <v>218.711</v>
      </c>
      <c r="D13" s="6">
        <v>227.868761084437</v>
      </c>
      <c r="E13" s="11">
        <f t="shared" si="0"/>
        <v>3.7283885375291934</v>
      </c>
      <c r="F13" s="6">
        <f t="shared" si="1"/>
        <v>3884.501816955678</v>
      </c>
      <c r="G13" s="6">
        <f t="shared" si="2"/>
        <v>1041.8715157648085</v>
      </c>
      <c r="M13" s="21"/>
    </row>
    <row r="14" spans="1:13" ht="14.25">
      <c r="A14" s="3">
        <v>42675</v>
      </c>
      <c r="B14" s="6">
        <v>59.344</v>
      </c>
      <c r="C14" s="6">
        <v>228.652</v>
      </c>
      <c r="D14" s="6">
        <v>229.54093373708992</v>
      </c>
      <c r="E14" s="11">
        <f t="shared" si="0"/>
        <v>3.8529927204098136</v>
      </c>
      <c r="F14" s="6">
        <f t="shared" si="1"/>
        <v>3867.972056772208</v>
      </c>
      <c r="G14" s="6">
        <f t="shared" si="2"/>
        <v>1003.8877146803436</v>
      </c>
      <c r="M14" s="21"/>
    </row>
    <row r="15" spans="1:13" ht="15" thickBot="1">
      <c r="A15" s="3">
        <v>42705</v>
      </c>
      <c r="B15" s="6">
        <v>58.976</v>
      </c>
      <c r="C15" s="6">
        <v>229.45</v>
      </c>
      <c r="D15" s="6">
        <v>228.34040853691366</v>
      </c>
      <c r="E15" s="11">
        <f t="shared" si="0"/>
        <v>3.8905656538252846</v>
      </c>
      <c r="F15" s="6">
        <f t="shared" si="1"/>
        <v>3871.7513655879284</v>
      </c>
      <c r="G15" s="6">
        <f t="shared" si="2"/>
        <v>995.1641252425961</v>
      </c>
      <c r="M15" s="21"/>
    </row>
    <row r="16" spans="1:13" ht="14.25">
      <c r="A16" s="2">
        <v>42736</v>
      </c>
      <c r="B16" s="5">
        <v>59.022</v>
      </c>
      <c r="C16" s="5">
        <v>227.612</v>
      </c>
      <c r="D16" s="5">
        <v>229.12089466731214</v>
      </c>
      <c r="E16" s="13">
        <f t="shared" si="0"/>
        <v>3.856392531598387</v>
      </c>
      <c r="F16" s="5">
        <f t="shared" si="1"/>
        <v>3881.9574847906233</v>
      </c>
      <c r="G16" s="5">
        <f t="shared" si="2"/>
        <v>1006.6292404060953</v>
      </c>
      <c r="M16" s="21"/>
    </row>
    <row r="17" spans="1:13" ht="14.25">
      <c r="A17" s="3">
        <v>42767</v>
      </c>
      <c r="B17" s="6">
        <v>59.119</v>
      </c>
      <c r="C17" s="6">
        <v>227.323</v>
      </c>
      <c r="D17" s="6">
        <v>229.34030587236444</v>
      </c>
      <c r="E17" s="11">
        <f t="shared" si="0"/>
        <v>3.845176677548673</v>
      </c>
      <c r="F17" s="6">
        <f t="shared" si="1"/>
        <v>3879.2994785494416</v>
      </c>
      <c r="G17" s="6">
        <f t="shared" si="2"/>
        <v>1008.8741828691528</v>
      </c>
      <c r="M17" s="21"/>
    </row>
    <row r="18" spans="1:13" ht="14.25">
      <c r="A18" s="3">
        <v>42795</v>
      </c>
      <c r="B18" s="6">
        <v>59.12</v>
      </c>
      <c r="C18" s="6">
        <v>225.86</v>
      </c>
      <c r="D18" s="6">
        <v>230.5824483841427</v>
      </c>
      <c r="E18" s="11">
        <f t="shared" si="0"/>
        <v>3.820365358592693</v>
      </c>
      <c r="F18" s="6">
        <f t="shared" si="1"/>
        <v>3900.2443908007904</v>
      </c>
      <c r="G18" s="6">
        <f t="shared" si="2"/>
        <v>1020.9087416281887</v>
      </c>
      <c r="M18" s="21"/>
    </row>
    <row r="19" spans="1:13" ht="14.25">
      <c r="A19" s="3">
        <v>42826</v>
      </c>
      <c r="B19" s="6">
        <v>59.426</v>
      </c>
      <c r="C19" s="6">
        <v>225.852</v>
      </c>
      <c r="D19" s="6">
        <v>228.59266996778427</v>
      </c>
      <c r="E19" s="11">
        <f t="shared" si="0"/>
        <v>3.800558678019722</v>
      </c>
      <c r="F19" s="6">
        <f t="shared" si="1"/>
        <v>3846.677716282171</v>
      </c>
      <c r="G19" s="6">
        <f t="shared" si="2"/>
        <v>1012.1348049509603</v>
      </c>
      <c r="M19" s="21"/>
    </row>
    <row r="20" spans="1:13" ht="14.25">
      <c r="A20" s="3">
        <v>42856</v>
      </c>
      <c r="B20" s="6">
        <v>60.309</v>
      </c>
      <c r="C20" s="6">
        <v>229.928</v>
      </c>
      <c r="D20" s="6">
        <v>233.24934903498814</v>
      </c>
      <c r="E20" s="11">
        <f t="shared" si="0"/>
        <v>3.8124989636704307</v>
      </c>
      <c r="F20" s="6">
        <f t="shared" si="1"/>
        <v>3867.5711591137006</v>
      </c>
      <c r="G20" s="6">
        <f t="shared" si="2"/>
        <v>1014.4451699444529</v>
      </c>
      <c r="M20" s="21"/>
    </row>
    <row r="21" spans="1:13" ht="14.25">
      <c r="A21" s="3">
        <v>42887</v>
      </c>
      <c r="B21" s="6">
        <v>59.972</v>
      </c>
      <c r="C21" s="6">
        <v>228.455</v>
      </c>
      <c r="D21" s="6">
        <v>232.24693394185044</v>
      </c>
      <c r="E21" s="11">
        <f t="shared" si="0"/>
        <v>3.8093610351497365</v>
      </c>
      <c r="F21" s="6">
        <f t="shared" si="1"/>
        <v>3872.5894407698665</v>
      </c>
      <c r="G21" s="6">
        <f t="shared" si="2"/>
        <v>1016.5981656862422</v>
      </c>
      <c r="M21" s="21"/>
    </row>
    <row r="22" spans="1:13" ht="14.25">
      <c r="A22" s="3">
        <v>42917</v>
      </c>
      <c r="B22" s="6">
        <v>59.785</v>
      </c>
      <c r="C22" s="6">
        <v>226.939</v>
      </c>
      <c r="D22" s="6">
        <v>230.8854600629449</v>
      </c>
      <c r="E22" s="11">
        <f t="shared" si="0"/>
        <v>3.795918708706197</v>
      </c>
      <c r="F22" s="6">
        <f t="shared" si="1"/>
        <v>3861.929582051433</v>
      </c>
      <c r="G22" s="6">
        <f t="shared" si="2"/>
        <v>1017.389959693772</v>
      </c>
      <c r="M22" s="21"/>
    </row>
    <row r="23" spans="1:13" ht="14.25">
      <c r="A23" s="3">
        <v>42948</v>
      </c>
      <c r="B23" s="6">
        <v>59.794</v>
      </c>
      <c r="C23" s="6">
        <v>225.519</v>
      </c>
      <c r="D23" s="6">
        <v>229.66715194011334</v>
      </c>
      <c r="E23" s="11">
        <f t="shared" si="0"/>
        <v>3.7715991571060643</v>
      </c>
      <c r="F23" s="6">
        <f t="shared" si="1"/>
        <v>3840.9732070126324</v>
      </c>
      <c r="G23" s="6">
        <f t="shared" si="2"/>
        <v>1018.3938024739083</v>
      </c>
      <c r="M23" s="21"/>
    </row>
    <row r="24" spans="1:13" ht="14.25">
      <c r="A24" s="3">
        <v>42979</v>
      </c>
      <c r="B24" s="6">
        <v>59.837</v>
      </c>
      <c r="C24" s="6">
        <v>225.523</v>
      </c>
      <c r="D24" s="6">
        <v>227.1938690722748</v>
      </c>
      <c r="E24" s="11">
        <f t="shared" si="0"/>
        <v>3.7689556628841685</v>
      </c>
      <c r="F24" s="6">
        <f t="shared" si="1"/>
        <v>3796.87934007846</v>
      </c>
      <c r="G24" s="6">
        <f t="shared" si="2"/>
        <v>1007.4088632745876</v>
      </c>
      <c r="M24" s="21"/>
    </row>
    <row r="25" spans="1:13" ht="14.25">
      <c r="A25" s="3">
        <v>43009</v>
      </c>
      <c r="B25" s="6">
        <v>60.364</v>
      </c>
      <c r="C25" s="6">
        <v>226.558</v>
      </c>
      <c r="D25" s="6">
        <v>228.6192542322677</v>
      </c>
      <c r="E25" s="11">
        <f t="shared" si="0"/>
        <v>3.7531972698959644</v>
      </c>
      <c r="F25" s="6">
        <f t="shared" si="1"/>
        <v>3787.3443481589643</v>
      </c>
      <c r="G25" s="6">
        <f t="shared" si="2"/>
        <v>1009.0981304225307</v>
      </c>
      <c r="M25" s="21"/>
    </row>
    <row r="26" spans="1:13" ht="14.25">
      <c r="A26" s="3">
        <v>43040</v>
      </c>
      <c r="B26" s="6">
        <v>60.478</v>
      </c>
      <c r="C26" s="6">
        <v>227.911</v>
      </c>
      <c r="D26" s="6">
        <v>229.80649140499867</v>
      </c>
      <c r="E26" s="11">
        <f t="shared" si="0"/>
        <v>3.7684943285161547</v>
      </c>
      <c r="F26" s="6">
        <f t="shared" si="1"/>
        <v>3799.8361619927687</v>
      </c>
      <c r="G26" s="6">
        <f t="shared" si="2"/>
        <v>1008.3168052660848</v>
      </c>
      <c r="M26" s="21"/>
    </row>
    <row r="27" spans="1:13" ht="15" thickBot="1">
      <c r="A27" s="4">
        <v>43070</v>
      </c>
      <c r="B27" s="8">
        <v>59.733</v>
      </c>
      <c r="C27" s="8">
        <v>224.993</v>
      </c>
      <c r="D27" s="8">
        <v>225.79600262039895</v>
      </c>
      <c r="E27" s="14">
        <f t="shared" si="0"/>
        <v>3.7666449031523617</v>
      </c>
      <c r="F27" s="8">
        <f t="shared" si="1"/>
        <v>3780.088102395643</v>
      </c>
      <c r="G27" s="8">
        <f t="shared" si="2"/>
        <v>1003.5690115710219</v>
      </c>
      <c r="M27" s="21"/>
    </row>
    <row r="28" spans="1:13" ht="14.25">
      <c r="A28" s="2">
        <v>43101</v>
      </c>
      <c r="B28" s="5">
        <v>59.343291</v>
      </c>
      <c r="C28" s="5">
        <v>222.929127</v>
      </c>
      <c r="D28" s="5">
        <v>225.6434060985</v>
      </c>
      <c r="E28" s="13">
        <f t="shared" si="0"/>
        <v>3.756602022627966</v>
      </c>
      <c r="F28" s="5">
        <f t="shared" si="1"/>
        <v>3802.340623449751</v>
      </c>
      <c r="G28" s="5">
        <f t="shared" si="2"/>
        <v>1012.1755247285386</v>
      </c>
      <c r="I28" s="18"/>
      <c r="K28" s="19"/>
      <c r="L28" s="19"/>
      <c r="M28" s="20"/>
    </row>
    <row r="29" spans="1:13" ht="14.25">
      <c r="A29" s="3">
        <v>43132</v>
      </c>
      <c r="B29" s="6">
        <v>59.716812</v>
      </c>
      <c r="C29" s="6">
        <v>223.14573</v>
      </c>
      <c r="D29" s="6">
        <v>225.173069811</v>
      </c>
      <c r="E29" s="11">
        <f t="shared" si="0"/>
        <v>3.7367321282991464</v>
      </c>
      <c r="F29" s="6">
        <f t="shared" si="1"/>
        <v>3770.6813587269194</v>
      </c>
      <c r="G29" s="6">
        <f t="shared" si="2"/>
        <v>1009.0852727094532</v>
      </c>
      <c r="I29" s="18"/>
      <c r="K29" s="19"/>
      <c r="L29" s="19"/>
      <c r="M29" s="20"/>
    </row>
    <row r="30" spans="1:13" ht="14.25">
      <c r="A30" s="3">
        <v>43160</v>
      </c>
      <c r="B30" s="6">
        <v>60.256316</v>
      </c>
      <c r="C30" s="6">
        <v>224.923871</v>
      </c>
      <c r="D30" s="6">
        <v>229.6721744415</v>
      </c>
      <c r="E30" s="11">
        <f t="shared" si="0"/>
        <v>3.7327849747734327</v>
      </c>
      <c r="F30" s="6">
        <f t="shared" si="1"/>
        <v>3811.586729621838</v>
      </c>
      <c r="G30" s="6">
        <f t="shared" si="2"/>
        <v>1021.1107136845428</v>
      </c>
      <c r="I30" s="18"/>
      <c r="K30" s="19"/>
      <c r="L30" s="19"/>
      <c r="M30" s="20"/>
    </row>
    <row r="31" spans="1:13" ht="14.25">
      <c r="A31" s="3">
        <v>43191</v>
      </c>
      <c r="B31" s="6">
        <v>60.653704</v>
      </c>
      <c r="C31" s="6">
        <v>226.829005</v>
      </c>
      <c r="D31" s="6">
        <v>234.3098103585</v>
      </c>
      <c r="E31" s="11">
        <f t="shared" si="0"/>
        <v>3.7397387140610574</v>
      </c>
      <c r="F31" s="6">
        <f t="shared" si="1"/>
        <v>3863.0750458125362</v>
      </c>
      <c r="G31" s="6">
        <f t="shared" si="2"/>
        <v>1032.9799328727822</v>
      </c>
      <c r="I31" s="18"/>
      <c r="K31" s="19"/>
      <c r="L31" s="19"/>
      <c r="M31" s="20"/>
    </row>
    <row r="32" spans="1:13" ht="14.25">
      <c r="A32" s="3">
        <v>43221</v>
      </c>
      <c r="B32" s="6">
        <v>60.831201</v>
      </c>
      <c r="C32" s="6">
        <v>227.460163</v>
      </c>
      <c r="D32" s="6">
        <v>235.6848163715</v>
      </c>
      <c r="E32" s="11">
        <f t="shared" si="0"/>
        <v>3.7392022393245203</v>
      </c>
      <c r="F32" s="6">
        <f t="shared" si="1"/>
        <v>3874.4067599701016</v>
      </c>
      <c r="G32" s="6">
        <f t="shared" si="2"/>
        <v>1036.1586541705767</v>
      </c>
      <c r="I32" s="18"/>
      <c r="K32" s="19"/>
      <c r="L32" s="19"/>
      <c r="M32" s="20"/>
    </row>
    <row r="33" spans="1:13" ht="14.25">
      <c r="A33" s="3">
        <v>43252</v>
      </c>
      <c r="B33" s="6">
        <v>61.165905</v>
      </c>
      <c r="C33" s="6">
        <v>228.498758</v>
      </c>
      <c r="D33" s="6">
        <v>235.5660598265</v>
      </c>
      <c r="E33" s="11">
        <f t="shared" si="0"/>
        <v>3.7357210360902857</v>
      </c>
      <c r="F33" s="6">
        <f t="shared" si="1"/>
        <v>3851.2641941045426</v>
      </c>
      <c r="G33" s="6">
        <f t="shared" si="2"/>
        <v>1030.9292789525798</v>
      </c>
      <c r="I33" s="18"/>
      <c r="K33" s="19"/>
      <c r="L33" s="19"/>
      <c r="M33" s="20"/>
    </row>
    <row r="34" spans="1:13" ht="14.25">
      <c r="A34" s="3">
        <v>43282</v>
      </c>
      <c r="B34" s="6">
        <v>61.001422</v>
      </c>
      <c r="C34" s="6">
        <v>227.105892</v>
      </c>
      <c r="D34" s="6">
        <v>235.107540015</v>
      </c>
      <c r="E34" s="11">
        <f t="shared" si="0"/>
        <v>3.722960622131071</v>
      </c>
      <c r="F34" s="6">
        <f t="shared" si="1"/>
        <v>3854.1321219528295</v>
      </c>
      <c r="G34" s="6">
        <f t="shared" si="2"/>
        <v>1035.2331150219563</v>
      </c>
      <c r="I34" s="18"/>
      <c r="K34" s="19"/>
      <c r="L34" s="19"/>
      <c r="M34" s="20"/>
    </row>
    <row r="35" spans="1:13" ht="14.25">
      <c r="A35" s="3">
        <v>43313</v>
      </c>
      <c r="B35" s="6">
        <v>61.043063</v>
      </c>
      <c r="C35" s="6">
        <v>228.602987</v>
      </c>
      <c r="D35" s="6">
        <v>237.6938753695</v>
      </c>
      <c r="E35" s="11">
        <f aca="true" t="shared" si="3" ref="E35:E43">C35/B35</f>
        <v>3.7449462029780523</v>
      </c>
      <c r="F35" s="6">
        <f aca="true" t="shared" si="4" ref="F35:F43">1000*D35/B35</f>
        <v>3893.8720255485873</v>
      </c>
      <c r="G35" s="6">
        <f aca="true" t="shared" si="5" ref="G35:G43">F35/E35</f>
        <v>1039.7671460412719</v>
      </c>
      <c r="I35" s="18"/>
      <c r="K35" s="19"/>
      <c r="L35" s="19"/>
      <c r="M35" s="20"/>
    </row>
    <row r="36" spans="1:13" ht="14.25">
      <c r="A36" s="3">
        <v>43344</v>
      </c>
      <c r="B36" s="6">
        <v>60.945824</v>
      </c>
      <c r="C36" s="6">
        <v>227.727608</v>
      </c>
      <c r="D36" s="6">
        <v>238.014869452</v>
      </c>
      <c r="E36" s="11">
        <f t="shared" si="3"/>
        <v>3.7365580289799674</v>
      </c>
      <c r="F36" s="6">
        <f t="shared" si="4"/>
        <v>3905.3515701420333</v>
      </c>
      <c r="G36" s="6">
        <f t="shared" si="5"/>
        <v>1045.1735366754478</v>
      </c>
      <c r="I36" s="18"/>
      <c r="K36" s="19"/>
      <c r="L36" s="19"/>
      <c r="M36" s="20"/>
    </row>
    <row r="37" spans="1:13" ht="14.25">
      <c r="A37" s="3">
        <v>43374</v>
      </c>
      <c r="B37" s="6">
        <v>61.772394</v>
      </c>
      <c r="C37" s="6">
        <v>230.572984</v>
      </c>
      <c r="D37" s="6">
        <v>239.050788397</v>
      </c>
      <c r="E37" s="11">
        <f t="shared" si="3"/>
        <v>3.7326217921876235</v>
      </c>
      <c r="F37" s="6">
        <f t="shared" si="4"/>
        <v>3869.864399249283</v>
      </c>
      <c r="G37" s="6">
        <f t="shared" si="5"/>
        <v>1036.7684203497147</v>
      </c>
      <c r="I37" s="18"/>
      <c r="K37" s="19"/>
      <c r="L37" s="19"/>
      <c r="M37" s="20"/>
    </row>
    <row r="38" spans="1:13" ht="14.25">
      <c r="A38" s="3">
        <v>43405</v>
      </c>
      <c r="B38" s="6">
        <v>62.664922</v>
      </c>
      <c r="C38" s="6">
        <v>234.435809</v>
      </c>
      <c r="D38" s="6">
        <v>250.361903701</v>
      </c>
      <c r="E38" s="11">
        <f t="shared" si="3"/>
        <v>3.741101105974408</v>
      </c>
      <c r="F38" s="6">
        <f t="shared" si="4"/>
        <v>3995.247990590334</v>
      </c>
      <c r="G38" s="6">
        <f t="shared" si="5"/>
        <v>1067.9337118716367</v>
      </c>
      <c r="I38" s="18"/>
      <c r="K38" s="19"/>
      <c r="L38" s="19"/>
      <c r="M38" s="20"/>
    </row>
    <row r="39" spans="1:13" ht="15" thickBot="1">
      <c r="A39" s="4">
        <v>43435</v>
      </c>
      <c r="B39" s="8">
        <v>62.473341</v>
      </c>
      <c r="C39" s="8">
        <v>233.323142</v>
      </c>
      <c r="D39" s="8">
        <v>246.212912516</v>
      </c>
      <c r="E39" s="14">
        <f t="shared" si="3"/>
        <v>3.73476331288253</v>
      </c>
      <c r="F39" s="8">
        <f t="shared" si="4"/>
        <v>3941.0876475455343</v>
      </c>
      <c r="G39" s="8">
        <f t="shared" si="5"/>
        <v>1055.2442865525957</v>
      </c>
      <c r="K39" s="19"/>
      <c r="L39" s="19"/>
      <c r="M39" s="20"/>
    </row>
    <row r="40" spans="1:13" ht="14.25">
      <c r="A40" s="2">
        <v>43466</v>
      </c>
      <c r="B40" s="5">
        <v>62.176389</v>
      </c>
      <c r="C40" s="5">
        <v>229.193324</v>
      </c>
      <c r="D40" s="5">
        <v>244.1287848315</v>
      </c>
      <c r="E40" s="13">
        <f t="shared" si="3"/>
        <v>3.6861793952041824</v>
      </c>
      <c r="F40" s="5">
        <f t="shared" si="4"/>
        <v>3926.3905279462274</v>
      </c>
      <c r="G40" s="5">
        <f t="shared" si="5"/>
        <v>1065.1653397701061</v>
      </c>
      <c r="K40" s="19"/>
      <c r="L40" s="19"/>
      <c r="M40" s="20"/>
    </row>
    <row r="41" spans="1:13" ht="14.25">
      <c r="A41" s="3">
        <v>43497</v>
      </c>
      <c r="B41" s="6">
        <v>62.172903</v>
      </c>
      <c r="C41" s="6">
        <v>228.612706</v>
      </c>
      <c r="D41" s="6">
        <v>243.23215786</v>
      </c>
      <c r="E41" s="11">
        <f t="shared" si="3"/>
        <v>3.6770473143259856</v>
      </c>
      <c r="F41" s="6">
        <f t="shared" si="4"/>
        <v>3912.1891712214247</v>
      </c>
      <c r="G41" s="6">
        <f t="shared" si="5"/>
        <v>1063.9485534981595</v>
      </c>
      <c r="K41" s="19"/>
      <c r="L41" s="19"/>
      <c r="M41" s="20"/>
    </row>
    <row r="42" spans="1:13" ht="14.25">
      <c r="A42" s="3">
        <v>43525</v>
      </c>
      <c r="B42" s="6">
        <v>62.960081</v>
      </c>
      <c r="C42" s="6">
        <v>231.163426</v>
      </c>
      <c r="D42" s="6">
        <v>248.6806031225</v>
      </c>
      <c r="E42" s="11">
        <f t="shared" si="3"/>
        <v>3.6715871760076038</v>
      </c>
      <c r="F42" s="6">
        <f t="shared" si="4"/>
        <v>3949.813900692091</v>
      </c>
      <c r="G42" s="6">
        <f t="shared" si="5"/>
        <v>1075.7783245629005</v>
      </c>
      <c r="J42" s="22"/>
      <c r="K42" s="19"/>
      <c r="L42" s="19"/>
      <c r="M42" s="20"/>
    </row>
    <row r="43" spans="1:13" ht="14.25">
      <c r="A43" s="3">
        <v>43556</v>
      </c>
      <c r="B43" s="6">
        <v>63.205404</v>
      </c>
      <c r="C43" s="6">
        <v>229.590133</v>
      </c>
      <c r="D43" s="6">
        <v>247.924469064</v>
      </c>
      <c r="E43" s="11">
        <f t="shared" si="3"/>
        <v>3.6324446719777317</v>
      </c>
      <c r="F43" s="6">
        <f t="shared" si="4"/>
        <v>3922.520122867975</v>
      </c>
      <c r="G43" s="6">
        <f t="shared" si="5"/>
        <v>1079.856811895309</v>
      </c>
      <c r="K43" s="19"/>
      <c r="L43" s="19"/>
      <c r="M43" s="20"/>
    </row>
    <row r="44" spans="1:13" ht="14.25">
      <c r="A44" s="3">
        <v>43586</v>
      </c>
      <c r="B44" s="6">
        <v>63.374619</v>
      </c>
      <c r="C44" s="6">
        <v>230.030093</v>
      </c>
      <c r="D44" s="6">
        <v>250.721397067</v>
      </c>
      <c r="E44" s="11">
        <f aca="true" t="shared" si="6" ref="E44:E50">C44/B44</f>
        <v>3.629687982818484</v>
      </c>
      <c r="F44" s="6">
        <f aca="true" t="shared" si="7" ref="F44:F50">1000*D44/B44</f>
        <v>3956.1799506360735</v>
      </c>
      <c r="G44" s="6">
        <f aca="true" t="shared" si="8" ref="G44:G50">F44/E44</f>
        <v>1089.9504225605822</v>
      </c>
      <c r="K44" s="19"/>
      <c r="L44" s="19"/>
      <c r="M44" s="20"/>
    </row>
    <row r="45" spans="1:13" ht="14.25">
      <c r="A45" s="3">
        <v>43617</v>
      </c>
      <c r="B45" s="6">
        <v>63.450581</v>
      </c>
      <c r="C45" s="6">
        <v>229.535711</v>
      </c>
      <c r="D45" s="6">
        <v>251.7862901875</v>
      </c>
      <c r="E45" s="11">
        <f t="shared" si="6"/>
        <v>3.6175509724646964</v>
      </c>
      <c r="F45" s="6">
        <f t="shared" si="7"/>
        <v>3968.226708396886</v>
      </c>
      <c r="G45" s="6">
        <f t="shared" si="8"/>
        <v>1096.9373309737412</v>
      </c>
      <c r="K45" s="19"/>
      <c r="L45" s="19"/>
      <c r="M45" s="20"/>
    </row>
    <row r="46" spans="1:13" ht="14.25">
      <c r="A46" s="3">
        <v>43647</v>
      </c>
      <c r="B46" s="6">
        <v>63.463368</v>
      </c>
      <c r="C46" s="6">
        <v>228.924864</v>
      </c>
      <c r="D46" s="6">
        <v>252.093118164</v>
      </c>
      <c r="E46" s="11">
        <f t="shared" si="6"/>
        <v>3.6071968950655124</v>
      </c>
      <c r="F46" s="6">
        <f t="shared" si="7"/>
        <v>3972.2618907335645</v>
      </c>
      <c r="G46" s="6">
        <f t="shared" si="8"/>
        <v>1101.2046212856983</v>
      </c>
      <c r="K46" s="19"/>
      <c r="L46" s="19"/>
      <c r="M46" s="20"/>
    </row>
    <row r="47" spans="1:13" ht="14.25">
      <c r="A47" s="3">
        <v>43678</v>
      </c>
      <c r="B47" s="6">
        <v>63.427939</v>
      </c>
      <c r="C47" s="6">
        <v>229.169126</v>
      </c>
      <c r="D47" s="6">
        <v>256.166550275</v>
      </c>
      <c r="E47" s="11">
        <f t="shared" si="6"/>
        <v>3.613062786101248</v>
      </c>
      <c r="F47" s="6">
        <f t="shared" si="7"/>
        <v>4038.702097430598</v>
      </c>
      <c r="G47" s="6">
        <f t="shared" si="8"/>
        <v>1117.805678043211</v>
      </c>
      <c r="K47" s="19"/>
      <c r="L47" s="19"/>
      <c r="M47" s="20"/>
    </row>
    <row r="48" spans="1:12" ht="14.25">
      <c r="A48" s="3">
        <v>43709</v>
      </c>
      <c r="B48" s="6">
        <v>63.206609</v>
      </c>
      <c r="C48" s="6">
        <v>226.263637</v>
      </c>
      <c r="D48" s="6">
        <v>252.686649351</v>
      </c>
      <c r="E48" s="11">
        <f t="shared" si="6"/>
        <v>3.5797464945477455</v>
      </c>
      <c r="F48" s="6">
        <f t="shared" si="7"/>
        <v>3997.788417204916</v>
      </c>
      <c r="G48" s="6">
        <f t="shared" si="8"/>
        <v>1116.7797561346547</v>
      </c>
      <c r="J48" s="22"/>
      <c r="L48" s="23"/>
    </row>
    <row r="49" spans="1:12" ht="14.25">
      <c r="A49" s="3">
        <v>43739</v>
      </c>
      <c r="B49" s="6">
        <v>63.85141</v>
      </c>
      <c r="C49" s="6">
        <v>228.227743</v>
      </c>
      <c r="D49" s="6">
        <v>254.9445345305</v>
      </c>
      <c r="E49" s="11">
        <f t="shared" si="6"/>
        <v>3.574357136357678</v>
      </c>
      <c r="F49" s="6">
        <f t="shared" si="7"/>
        <v>3992.7784606557625</v>
      </c>
      <c r="G49" s="6">
        <f t="shared" si="8"/>
        <v>1117.061980192741</v>
      </c>
      <c r="J49" s="22"/>
      <c r="L49" s="23"/>
    </row>
    <row r="50" spans="1:7" ht="14.25">
      <c r="A50" s="3">
        <v>43770</v>
      </c>
      <c r="B50" s="6">
        <v>63.840968</v>
      </c>
      <c r="C50" s="6">
        <v>226.600131</v>
      </c>
      <c r="D50" s="6">
        <v>256.2711968565</v>
      </c>
      <c r="E50" s="11">
        <f t="shared" si="6"/>
        <v>3.549446978936786</v>
      </c>
      <c r="F50" s="6">
        <f t="shared" si="7"/>
        <v>4014.2122665887523</v>
      </c>
      <c r="G50" s="6">
        <f t="shared" si="8"/>
        <v>1130.940197278615</v>
      </c>
    </row>
    <row r="51" spans="1:7" ht="15" thickBot="1">
      <c r="A51" s="4">
        <v>43800</v>
      </c>
      <c r="B51" s="8">
        <v>63.307343</v>
      </c>
      <c r="C51" s="8">
        <v>224.841533</v>
      </c>
      <c r="D51" s="8">
        <v>255.91062615149997</v>
      </c>
      <c r="E51" s="14">
        <f aca="true" t="shared" si="9" ref="E51:E61">C51/B51</f>
        <v>3.5515869462409753</v>
      </c>
      <c r="F51" s="8">
        <f aca="true" t="shared" si="10" ref="F51:F58">1000*D51/B51</f>
        <v>4042.3529724111145</v>
      </c>
      <c r="G51" s="8">
        <f aca="true" t="shared" si="11" ref="G51:G58">F51/E51</f>
        <v>1138.1821798533101</v>
      </c>
    </row>
    <row r="52" spans="1:7" ht="14.25">
      <c r="A52" s="2">
        <v>43831</v>
      </c>
      <c r="B52" s="5">
        <v>63.78236</v>
      </c>
      <c r="C52" s="5">
        <v>226.936258</v>
      </c>
      <c r="D52" s="5">
        <v>258.11509</v>
      </c>
      <c r="E52" s="13">
        <f t="shared" si="9"/>
        <v>3.5579783814835326</v>
      </c>
      <c r="F52" s="5">
        <f t="shared" si="10"/>
        <v>4046.8099643851374</v>
      </c>
      <c r="G52" s="5">
        <f t="shared" si="11"/>
        <v>1137.3902622471196</v>
      </c>
    </row>
    <row r="53" spans="1:12" ht="14.25">
      <c r="A53" s="3">
        <v>43862</v>
      </c>
      <c r="B53" s="6">
        <v>63.889695</v>
      </c>
      <c r="C53" s="6">
        <v>225.813889</v>
      </c>
      <c r="D53" s="6">
        <v>255.077081287605</v>
      </c>
      <c r="E53" s="11">
        <f t="shared" si="9"/>
        <v>3.534433667276076</v>
      </c>
      <c r="F53" s="6">
        <f t="shared" si="10"/>
        <v>3992.4604631091916</v>
      </c>
      <c r="G53" s="6">
        <f t="shared" si="11"/>
        <v>1129.589868972165</v>
      </c>
      <c r="I53" s="25"/>
      <c r="J53" s="25"/>
      <c r="K53" s="23"/>
      <c r="L53" s="23"/>
    </row>
    <row r="54" spans="1:13" ht="14.25">
      <c r="A54" s="3">
        <v>43891</v>
      </c>
      <c r="B54" s="6">
        <v>64.812645</v>
      </c>
      <c r="C54" s="6">
        <v>227.651763</v>
      </c>
      <c r="D54" s="6">
        <v>258.749816954349</v>
      </c>
      <c r="E54" s="11">
        <f t="shared" si="9"/>
        <v>3.5124590733798935</v>
      </c>
      <c r="F54" s="6">
        <f t="shared" si="10"/>
        <v>3992.273682926364</v>
      </c>
      <c r="G54" s="6">
        <f t="shared" si="11"/>
        <v>1136.6036157354467</v>
      </c>
      <c r="K54" s="24"/>
      <c r="M54" s="23"/>
    </row>
    <row r="55" spans="1:7" ht="14.25">
      <c r="A55" s="3">
        <v>43922</v>
      </c>
      <c r="B55" s="6">
        <v>65.908612</v>
      </c>
      <c r="C55" s="6">
        <v>229.267044</v>
      </c>
      <c r="D55" s="6">
        <v>258.226970269609</v>
      </c>
      <c r="E55" s="11">
        <f t="shared" si="9"/>
        <v>3.478559736624403</v>
      </c>
      <c r="F55" s="6">
        <f t="shared" si="10"/>
        <v>3917.954914140947</v>
      </c>
      <c r="G55" s="6">
        <f t="shared" si="11"/>
        <v>1126.3152599883</v>
      </c>
    </row>
    <row r="56" spans="1:7" ht="14.25">
      <c r="A56" s="3">
        <v>43952</v>
      </c>
      <c r="B56" s="6">
        <v>65.231943</v>
      </c>
      <c r="C56" s="6">
        <v>225.890575</v>
      </c>
      <c r="D56" s="6">
        <v>253.091587964979</v>
      </c>
      <c r="E56" s="11">
        <f t="shared" si="9"/>
        <v>3.4628828241403142</v>
      </c>
      <c r="F56" s="6">
        <f t="shared" si="10"/>
        <v>3879.871981813864</v>
      </c>
      <c r="G56" s="6">
        <f t="shared" si="11"/>
        <v>1120.4167680080454</v>
      </c>
    </row>
    <row r="57" spans="1:7" ht="14.25">
      <c r="A57" s="3">
        <v>43983</v>
      </c>
      <c r="B57" s="6">
        <v>64.000691</v>
      </c>
      <c r="C57" s="6">
        <v>221.911977</v>
      </c>
      <c r="D57" s="6">
        <v>248.878757499139</v>
      </c>
      <c r="E57" s="11">
        <f t="shared" si="9"/>
        <v>3.467337204218623</v>
      </c>
      <c r="F57" s="6">
        <f t="shared" si="10"/>
        <v>3888.6886002393157</v>
      </c>
      <c r="G57" s="6">
        <f t="shared" si="11"/>
        <v>1121.520166976562</v>
      </c>
    </row>
    <row r="58" spans="1:7" ht="14.25">
      <c r="A58" s="3">
        <v>44013</v>
      </c>
      <c r="B58" s="6">
        <v>63.503127</v>
      </c>
      <c r="C58" s="6">
        <v>220.165636</v>
      </c>
      <c r="D58" s="6">
        <v>251.294733264961</v>
      </c>
      <c r="E58" s="11">
        <f t="shared" si="9"/>
        <v>3.4670046405746286</v>
      </c>
      <c r="F58" s="6">
        <f t="shared" si="10"/>
        <v>3957.2025053972693</v>
      </c>
      <c r="G58" s="6">
        <f t="shared" si="11"/>
        <v>1141.3894458305065</v>
      </c>
    </row>
    <row r="59" spans="1:7" ht="14.25">
      <c r="A59" s="3">
        <v>44044</v>
      </c>
      <c r="B59" s="6">
        <v>63.050431</v>
      </c>
      <c r="C59" s="6">
        <v>220.458954</v>
      </c>
      <c r="D59" s="6">
        <v>248.88312784134</v>
      </c>
      <c r="E59" s="11">
        <f t="shared" si="9"/>
        <v>3.4965495160532685</v>
      </c>
      <c r="F59" s="6">
        <f aca="true" t="shared" si="12" ref="F59:F66">1000*D59/B59</f>
        <v>3947.3660035938533</v>
      </c>
      <c r="G59" s="6">
        <f aca="true" t="shared" si="13" ref="G59:G66">F59/E59</f>
        <v>1128.9318184887152</v>
      </c>
    </row>
    <row r="60" spans="1:7" ht="14.25">
      <c r="A60" s="3">
        <v>44075</v>
      </c>
      <c r="B60" s="6">
        <v>62.763292</v>
      </c>
      <c r="C60" s="6">
        <v>218.118068</v>
      </c>
      <c r="D60" s="6">
        <v>247.05102097685</v>
      </c>
      <c r="E60" s="11">
        <f t="shared" si="9"/>
        <v>3.4752490038285435</v>
      </c>
      <c r="F60" s="6">
        <f t="shared" si="12"/>
        <v>3936.2342717276524</v>
      </c>
      <c r="G60" s="6">
        <f t="shared" si="13"/>
        <v>1132.6481260454316</v>
      </c>
    </row>
    <row r="61" spans="1:7" ht="14.25">
      <c r="A61" s="3">
        <v>44105</v>
      </c>
      <c r="B61" s="6">
        <v>62.279786</v>
      </c>
      <c r="C61" s="6">
        <v>216.223328</v>
      </c>
      <c r="D61" s="6">
        <v>245.53767678083</v>
      </c>
      <c r="E61" s="11">
        <f t="shared" si="9"/>
        <v>3.4718058922039328</v>
      </c>
      <c r="F61" s="6">
        <f t="shared" si="12"/>
        <v>3942.4939061420346</v>
      </c>
      <c r="G61" s="6">
        <f t="shared" si="13"/>
        <v>1135.574403798049</v>
      </c>
    </row>
    <row r="62" spans="1:7" ht="14.25">
      <c r="A62" s="3">
        <v>44136</v>
      </c>
      <c r="B62" s="26">
        <v>61.948697</v>
      </c>
      <c r="C62" s="6">
        <v>214.865194</v>
      </c>
      <c r="D62" s="6">
        <v>241.416595091718</v>
      </c>
      <c r="E62" s="11">
        <f aca="true" t="shared" si="14" ref="E62:E69">C62/B62</f>
        <v>3.4684376654443594</v>
      </c>
      <c r="F62" s="6">
        <f t="shared" si="12"/>
        <v>3897.0407253556596</v>
      </c>
      <c r="G62" s="6">
        <f t="shared" si="13"/>
        <v>1123.5723692489626</v>
      </c>
    </row>
    <row r="63" spans="1:7" ht="15" thickBot="1">
      <c r="A63" s="4">
        <v>44166</v>
      </c>
      <c r="B63" s="8">
        <v>61.361283</v>
      </c>
      <c r="C63" s="8">
        <v>212.882157</v>
      </c>
      <c r="D63" s="8">
        <v>236.758876556519</v>
      </c>
      <c r="E63" s="14">
        <f t="shared" si="14"/>
        <v>3.469323759087632</v>
      </c>
      <c r="F63" s="8">
        <f t="shared" si="12"/>
        <v>3858.44077863429</v>
      </c>
      <c r="G63" s="8">
        <f t="shared" si="13"/>
        <v>1112.159327456077</v>
      </c>
    </row>
    <row r="64" spans="1:15" ht="14.25">
      <c r="A64" s="2">
        <v>44197</v>
      </c>
      <c r="B64" s="5">
        <v>61.669349</v>
      </c>
      <c r="C64" s="5">
        <v>213.259675</v>
      </c>
      <c r="D64" s="5">
        <v>239.956943208549</v>
      </c>
      <c r="E64" s="13">
        <f t="shared" si="14"/>
        <v>3.4581145813619663</v>
      </c>
      <c r="F64" s="5">
        <f t="shared" si="12"/>
        <v>3891.024424605958</v>
      </c>
      <c r="G64" s="5">
        <f t="shared" si="13"/>
        <v>1125.186668358887</v>
      </c>
      <c r="K64" s="24"/>
      <c r="L64" s="24"/>
      <c r="M64" s="27"/>
      <c r="N64" s="27"/>
      <c r="O64" s="28"/>
    </row>
    <row r="65" spans="1:13" ht="14.25">
      <c r="A65" s="3">
        <v>44228</v>
      </c>
      <c r="B65" s="6">
        <v>61.555021</v>
      </c>
      <c r="C65" s="6">
        <v>210.68801</v>
      </c>
      <c r="D65" s="6">
        <v>240.515413655539</v>
      </c>
      <c r="E65" s="11">
        <f t="shared" si="14"/>
        <v>3.422759127967806</v>
      </c>
      <c r="F65" s="6">
        <f t="shared" si="12"/>
        <v>3907.324045191033</v>
      </c>
      <c r="G65" s="6">
        <f t="shared" si="13"/>
        <v>1141.5714337780257</v>
      </c>
      <c r="J65" s="24"/>
      <c r="K65" s="24"/>
      <c r="L65" s="23"/>
      <c r="M65" s="23"/>
    </row>
    <row r="66" spans="1:7" ht="14.25">
      <c r="A66" s="3">
        <v>44256</v>
      </c>
      <c r="B66" s="6">
        <v>62.557333</v>
      </c>
      <c r="C66" s="6">
        <v>212.195404</v>
      </c>
      <c r="D66" s="6">
        <v>244.207128550659</v>
      </c>
      <c r="E66" s="11">
        <f t="shared" si="14"/>
        <v>3.392014873779865</v>
      </c>
      <c r="F66" s="6">
        <f t="shared" si="12"/>
        <v>3903.73305317634</v>
      </c>
      <c r="G66" s="6">
        <f t="shared" si="13"/>
        <v>1150.8596508087378</v>
      </c>
    </row>
    <row r="67" spans="1:7" ht="14.25">
      <c r="A67" s="3">
        <v>44287</v>
      </c>
      <c r="B67" s="6">
        <v>62.981572</v>
      </c>
      <c r="C67" s="6">
        <v>213.364452</v>
      </c>
      <c r="D67" s="6">
        <v>248.020286587939</v>
      </c>
      <c r="E67" s="11">
        <f t="shared" si="14"/>
        <v>3.387728270739257</v>
      </c>
      <c r="F67" s="6">
        <f aca="true" t="shared" si="15" ref="F67:F73">1000*D67/B67</f>
        <v>3937.9818367813846</v>
      </c>
      <c r="G67" s="6">
        <f aca="true" t="shared" si="16" ref="G67:G73">F67/E67</f>
        <v>1162.4255318216692</v>
      </c>
    </row>
    <row r="68" spans="1:7" ht="14.25">
      <c r="A68" s="3">
        <v>44317</v>
      </c>
      <c r="B68" s="6">
        <v>62.558805</v>
      </c>
      <c r="C68" s="6">
        <v>211.575683</v>
      </c>
      <c r="D68" s="6">
        <v>249.57385522146</v>
      </c>
      <c r="E68" s="11">
        <f t="shared" si="14"/>
        <v>3.382028844700598</v>
      </c>
      <c r="F68" s="6">
        <f t="shared" si="15"/>
        <v>3989.4281104228257</v>
      </c>
      <c r="G68" s="6">
        <f t="shared" si="16"/>
        <v>1179.59612221344</v>
      </c>
    </row>
    <row r="69" spans="1:7" ht="14.25">
      <c r="A69" s="3">
        <v>44348</v>
      </c>
      <c r="B69" s="6">
        <v>62.509432</v>
      </c>
      <c r="C69" s="6">
        <v>211.371568</v>
      </c>
      <c r="D69" s="6">
        <v>245.93557871197</v>
      </c>
      <c r="E69" s="11">
        <f t="shared" si="14"/>
        <v>3.3814347889131358</v>
      </c>
      <c r="F69" s="6">
        <f t="shared" si="15"/>
        <v>3934.3755149138137</v>
      </c>
      <c r="G69" s="6">
        <f t="shared" si="16"/>
        <v>1163.5225164813558</v>
      </c>
    </row>
    <row r="70" spans="1:7" ht="14.25">
      <c r="A70" s="3">
        <v>44378</v>
      </c>
      <c r="B70" s="6">
        <v>62.223742</v>
      </c>
      <c r="C70" s="6">
        <v>209.227921</v>
      </c>
      <c r="D70" s="6">
        <v>244.882122433001</v>
      </c>
      <c r="E70" s="11">
        <f>C70/B70</f>
        <v>3.362509458206483</v>
      </c>
      <c r="F70" s="6">
        <f t="shared" si="15"/>
        <v>3935.5094142843577</v>
      </c>
      <c r="G70" s="6">
        <f t="shared" si="16"/>
        <v>1170.4084295374755</v>
      </c>
    </row>
    <row r="71" spans="1:7" ht="14.25">
      <c r="A71" s="3">
        <v>44409</v>
      </c>
      <c r="B71" s="6">
        <v>62.248755</v>
      </c>
      <c r="C71" s="6">
        <v>208.793611</v>
      </c>
      <c r="D71" s="6">
        <v>244.57115357577</v>
      </c>
      <c r="E71" s="11">
        <f>C71/B71</f>
        <v>3.354181316558058</v>
      </c>
      <c r="F71" s="6">
        <f t="shared" si="15"/>
        <v>3928.9324513521597</v>
      </c>
      <c r="G71" s="6">
        <f t="shared" si="16"/>
        <v>1171.3536271747798</v>
      </c>
    </row>
    <row r="72" spans="1:7" ht="14.25">
      <c r="A72" s="3">
        <v>44440</v>
      </c>
      <c r="B72" s="6">
        <v>62.21027</v>
      </c>
      <c r="C72" s="6">
        <v>208.459748</v>
      </c>
      <c r="D72" s="6">
        <v>245.39762536271</v>
      </c>
      <c r="E72" s="11">
        <f>C72/B72</f>
        <v>3.3508896199936116</v>
      </c>
      <c r="F72" s="6">
        <f t="shared" si="15"/>
        <v>3944.648132257101</v>
      </c>
      <c r="G72" s="6">
        <f t="shared" si="16"/>
        <v>1177.194291545963</v>
      </c>
    </row>
    <row r="73" spans="1:7" ht="14.25">
      <c r="A73" s="3">
        <v>44470</v>
      </c>
      <c r="B73" s="6">
        <v>63.405043</v>
      </c>
      <c r="C73" s="6">
        <v>213.268762</v>
      </c>
      <c r="D73" s="6">
        <v>253.658626081959</v>
      </c>
      <c r="E73" s="11">
        <f>C73/B73</f>
        <v>3.3635930504770735</v>
      </c>
      <c r="F73" s="6">
        <f t="shared" si="15"/>
        <v>4000.606483019955</v>
      </c>
      <c r="G73" s="6">
        <f t="shared" si="16"/>
        <v>1189.3848105235354</v>
      </c>
    </row>
    <row r="74" spans="1:7" ht="14.25">
      <c r="A74" s="3">
        <v>44501</v>
      </c>
      <c r="B74" s="26">
        <v>64.248277</v>
      </c>
      <c r="C74" s="6">
        <v>215.563602</v>
      </c>
      <c r="D74" s="6">
        <v>257.83540291147</v>
      </c>
      <c r="E74" s="11">
        <f>C74/B74</f>
        <v>3.3551654933874726</v>
      </c>
      <c r="F74" s="6">
        <f>1000*D74/B74</f>
        <v>4013.11</v>
      </c>
      <c r="G74" s="6">
        <f>F74/E74</f>
        <v>1196.0989727359909</v>
      </c>
    </row>
    <row r="75" spans="1:7" ht="15" thickBot="1">
      <c r="A75" s="4">
        <v>44531</v>
      </c>
      <c r="B75" s="8"/>
      <c r="C75" s="8"/>
      <c r="D75" s="8"/>
      <c r="E75" s="14"/>
      <c r="F75" s="8"/>
      <c r="G75" s="8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90" zoomScaleNormal="90"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0" sqref="B50"/>
    </sheetView>
  </sheetViews>
  <sheetFormatPr defaultColWidth="9.140625" defaultRowHeight="15"/>
  <cols>
    <col min="1" max="1" width="16.28125" style="1" customWidth="1"/>
    <col min="2" max="2" width="15.7109375" style="1" bestFit="1" customWidth="1"/>
    <col min="3" max="11" width="16.28125" style="1" customWidth="1"/>
    <col min="12" max="16384" width="9.140625" style="1" customWidth="1"/>
  </cols>
  <sheetData>
    <row r="1" spans="1:11" ht="14.2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5" thickBot="1"/>
    <row r="3" spans="1:11" ht="58.5" customHeight="1" thickBot="1">
      <c r="A3" s="9" t="s">
        <v>0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17</v>
      </c>
      <c r="I3" s="10" t="s">
        <v>18</v>
      </c>
      <c r="J3" s="10" t="s">
        <v>16</v>
      </c>
      <c r="K3" s="10" t="s">
        <v>19</v>
      </c>
    </row>
    <row r="4" spans="1:11" ht="14.25">
      <c r="A4" s="2">
        <v>43101</v>
      </c>
      <c r="B4" s="16">
        <v>0.281829862</v>
      </c>
      <c r="C4" s="16">
        <v>0.189427988</v>
      </c>
      <c r="D4" s="16">
        <v>0.118731214</v>
      </c>
      <c r="E4" s="16">
        <v>0.132873144</v>
      </c>
      <c r="F4" s="16">
        <v>0.109593484</v>
      </c>
      <c r="G4" s="16">
        <v>0.076161868</v>
      </c>
      <c r="H4" s="16">
        <v>0.045216287</v>
      </c>
      <c r="I4" s="16">
        <v>0.046166153</v>
      </c>
      <c r="J4" s="16">
        <f aca="true" t="shared" si="0" ref="J4:J23">G4+B4</f>
        <v>0.35799172999999995</v>
      </c>
      <c r="K4" s="16">
        <f>SUM(C4:F4)+H4+I4</f>
        <v>0.64200827</v>
      </c>
    </row>
    <row r="5" spans="1:11" ht="14.25">
      <c r="A5" s="3">
        <v>43132</v>
      </c>
      <c r="B5" s="15">
        <v>0.283480707</v>
      </c>
      <c r="C5" s="15">
        <v>0.191028377</v>
      </c>
      <c r="D5" s="15">
        <v>0.119126101</v>
      </c>
      <c r="E5" s="15">
        <v>0.132721495</v>
      </c>
      <c r="F5" s="15">
        <v>0.10760578</v>
      </c>
      <c r="G5" s="15">
        <v>0.076637943</v>
      </c>
      <c r="H5" s="15">
        <v>0.043344885</v>
      </c>
      <c r="I5" s="15">
        <v>0.046054712</v>
      </c>
      <c r="J5" s="15">
        <f t="shared" si="0"/>
        <v>0.36011865</v>
      </c>
      <c r="K5" s="15">
        <f aca="true" t="shared" si="1" ref="K5:K23">SUM(C5:F5)+H5+I5</f>
        <v>0.63988135</v>
      </c>
    </row>
    <row r="6" spans="1:11" ht="14.25">
      <c r="A6" s="3">
        <v>43160</v>
      </c>
      <c r="B6" s="15">
        <v>0.280965158</v>
      </c>
      <c r="C6" s="15">
        <v>0.19036347</v>
      </c>
      <c r="D6" s="15">
        <v>0.117084858</v>
      </c>
      <c r="E6" s="15">
        <v>0.131686285</v>
      </c>
      <c r="F6" s="15">
        <v>0.105807868</v>
      </c>
      <c r="G6" s="15">
        <v>0.090724273</v>
      </c>
      <c r="H6" s="15">
        <v>0.038852037</v>
      </c>
      <c r="I6" s="15">
        <v>0.044516051</v>
      </c>
      <c r="J6" s="15">
        <f t="shared" si="0"/>
        <v>0.37168943099999996</v>
      </c>
      <c r="K6" s="15">
        <f t="shared" si="1"/>
        <v>0.6283105689999999</v>
      </c>
    </row>
    <row r="7" spans="1:11" ht="14.25">
      <c r="A7" s="3">
        <v>43191</v>
      </c>
      <c r="B7" s="15">
        <v>0.281746049</v>
      </c>
      <c r="C7" s="15">
        <v>0.190479778</v>
      </c>
      <c r="D7" s="15">
        <v>0.115230854</v>
      </c>
      <c r="E7" s="15">
        <v>0.130105676</v>
      </c>
      <c r="F7" s="15">
        <v>0.102849661</v>
      </c>
      <c r="G7" s="15">
        <v>0.092461</v>
      </c>
      <c r="H7" s="15">
        <v>0.043092661</v>
      </c>
      <c r="I7" s="15">
        <v>0.044034321</v>
      </c>
      <c r="J7" s="15">
        <f t="shared" si="0"/>
        <v>0.374207049</v>
      </c>
      <c r="K7" s="15">
        <f t="shared" si="1"/>
        <v>0.625792951</v>
      </c>
    </row>
    <row r="8" spans="1:11" ht="14.25">
      <c r="A8" s="3">
        <v>43221</v>
      </c>
      <c r="B8" s="15">
        <v>0.280915722</v>
      </c>
      <c r="C8" s="15">
        <v>0.192093222</v>
      </c>
      <c r="D8" s="15">
        <v>0.115578931</v>
      </c>
      <c r="E8" s="15">
        <v>0.131355495</v>
      </c>
      <c r="F8" s="15">
        <v>0.101401933</v>
      </c>
      <c r="G8" s="15">
        <v>0.092603117</v>
      </c>
      <c r="H8" s="15">
        <v>0.04199766</v>
      </c>
      <c r="I8" s="15">
        <v>0.04405392</v>
      </c>
      <c r="J8" s="15">
        <f t="shared" si="0"/>
        <v>0.373518839</v>
      </c>
      <c r="K8" s="15">
        <f t="shared" si="1"/>
        <v>0.626481161</v>
      </c>
    </row>
    <row r="9" spans="1:11" ht="14.25">
      <c r="A9" s="3">
        <v>43252</v>
      </c>
      <c r="B9" s="15">
        <v>0.278561317</v>
      </c>
      <c r="C9" s="15">
        <v>0.196230644</v>
      </c>
      <c r="D9" s="15">
        <v>0.115503557</v>
      </c>
      <c r="E9" s="15">
        <v>0.130715612</v>
      </c>
      <c r="F9" s="15">
        <v>0.102330048</v>
      </c>
      <c r="G9" s="15">
        <v>0.092343312</v>
      </c>
      <c r="H9" s="15">
        <v>0.04019503</v>
      </c>
      <c r="I9" s="15">
        <v>0.044120481</v>
      </c>
      <c r="J9" s="15">
        <f t="shared" si="0"/>
        <v>0.370904629</v>
      </c>
      <c r="K9" s="15">
        <f t="shared" si="1"/>
        <v>0.6290953720000001</v>
      </c>
    </row>
    <row r="10" spans="1:11" ht="14.25">
      <c r="A10" s="3">
        <v>43282</v>
      </c>
      <c r="B10" s="15">
        <v>0.281235728</v>
      </c>
      <c r="C10" s="15">
        <v>0.193663062</v>
      </c>
      <c r="D10" s="15">
        <v>0.116145299</v>
      </c>
      <c r="E10" s="15">
        <v>0.130656559</v>
      </c>
      <c r="F10" s="15">
        <v>0.10323611</v>
      </c>
      <c r="G10" s="15">
        <v>0.091947947</v>
      </c>
      <c r="H10" s="15">
        <v>0.03890085</v>
      </c>
      <c r="I10" s="15">
        <v>0.044214445</v>
      </c>
      <c r="J10" s="15">
        <f t="shared" si="0"/>
        <v>0.37318367500000005</v>
      </c>
      <c r="K10" s="15">
        <f t="shared" si="1"/>
        <v>0.6268163250000001</v>
      </c>
    </row>
    <row r="11" spans="1:11" ht="14.25">
      <c r="A11" s="3">
        <v>43313</v>
      </c>
      <c r="B11" s="15">
        <v>0.280462299</v>
      </c>
      <c r="C11" s="15">
        <v>0.19147244</v>
      </c>
      <c r="D11" s="15">
        <v>0.120129105</v>
      </c>
      <c r="E11" s="15">
        <v>0.129827447</v>
      </c>
      <c r="F11" s="15">
        <v>0.103036515</v>
      </c>
      <c r="G11" s="15">
        <v>0.094170593</v>
      </c>
      <c r="H11" s="15">
        <v>0.037470387</v>
      </c>
      <c r="I11" s="15">
        <v>0.043431213</v>
      </c>
      <c r="J11" s="15">
        <f t="shared" si="0"/>
        <v>0.37463289200000005</v>
      </c>
      <c r="K11" s="15">
        <f t="shared" si="1"/>
        <v>0.625367107</v>
      </c>
    </row>
    <row r="12" spans="1:11" ht="14.25">
      <c r="A12" s="3">
        <v>43344</v>
      </c>
      <c r="B12" s="15">
        <v>0.281169627</v>
      </c>
      <c r="C12" s="15">
        <v>0.191442519</v>
      </c>
      <c r="D12" s="15">
        <v>0.117897875</v>
      </c>
      <c r="E12" s="15">
        <v>0.129834903</v>
      </c>
      <c r="F12" s="15">
        <v>0.104903094</v>
      </c>
      <c r="G12" s="15">
        <v>0.093439356</v>
      </c>
      <c r="H12" s="15">
        <v>0.036477195</v>
      </c>
      <c r="I12" s="15">
        <v>0.044835432</v>
      </c>
      <c r="J12" s="15">
        <f t="shared" si="0"/>
        <v>0.374608983</v>
      </c>
      <c r="K12" s="15">
        <f t="shared" si="1"/>
        <v>0.625391018</v>
      </c>
    </row>
    <row r="13" spans="1:11" ht="14.25">
      <c r="A13" s="3">
        <v>43374</v>
      </c>
      <c r="B13" s="15">
        <v>0.269349901</v>
      </c>
      <c r="C13" s="15">
        <v>0.191695601</v>
      </c>
      <c r="D13" s="15">
        <v>0.131013789</v>
      </c>
      <c r="E13" s="15">
        <v>0.127586594</v>
      </c>
      <c r="F13" s="15">
        <v>0.103738799</v>
      </c>
      <c r="G13" s="15">
        <v>0.091683328</v>
      </c>
      <c r="H13" s="15">
        <v>0.038893668</v>
      </c>
      <c r="I13" s="15">
        <v>0.04603832</v>
      </c>
      <c r="J13" s="15">
        <f t="shared" si="0"/>
        <v>0.361033229</v>
      </c>
      <c r="K13" s="15">
        <f t="shared" si="1"/>
        <v>0.638966771</v>
      </c>
    </row>
    <row r="14" spans="1:11" ht="14.25">
      <c r="A14" s="3">
        <v>43405</v>
      </c>
      <c r="B14" s="15">
        <v>0.275092018</v>
      </c>
      <c r="C14" s="15">
        <v>0.196391846</v>
      </c>
      <c r="D14" s="15">
        <v>0.127936297</v>
      </c>
      <c r="E14" s="15">
        <v>0.121945302</v>
      </c>
      <c r="F14" s="15">
        <v>0.102055501</v>
      </c>
      <c r="G14" s="15">
        <v>0.093035563</v>
      </c>
      <c r="H14" s="15">
        <v>0.038513338</v>
      </c>
      <c r="I14" s="15">
        <v>0.045030136</v>
      </c>
      <c r="J14" s="15">
        <f t="shared" si="0"/>
        <v>0.368127581</v>
      </c>
      <c r="K14" s="15">
        <f t="shared" si="1"/>
        <v>0.6318724200000001</v>
      </c>
    </row>
    <row r="15" spans="1:11" ht="15" thickBot="1">
      <c r="A15" s="4">
        <v>43435</v>
      </c>
      <c r="B15" s="17">
        <v>0.269250558</v>
      </c>
      <c r="C15" s="17">
        <v>0.204081373</v>
      </c>
      <c r="D15" s="17">
        <v>0.129621422</v>
      </c>
      <c r="E15" s="17">
        <v>0.117547456</v>
      </c>
      <c r="F15" s="17">
        <v>0.103359374</v>
      </c>
      <c r="G15" s="17">
        <v>0.0935408</v>
      </c>
      <c r="H15" s="17">
        <v>0.036974766</v>
      </c>
      <c r="I15" s="17">
        <v>0.045624251</v>
      </c>
      <c r="J15" s="17">
        <f t="shared" si="0"/>
        <v>0.36279135799999995</v>
      </c>
      <c r="K15" s="17">
        <f t="shared" si="1"/>
        <v>0.637208642</v>
      </c>
    </row>
    <row r="16" spans="1:11" ht="14.25">
      <c r="A16" s="2">
        <v>43466</v>
      </c>
      <c r="B16" s="16">
        <v>0.275956026</v>
      </c>
      <c r="C16" s="16">
        <v>0.196200111</v>
      </c>
      <c r="D16" s="16">
        <v>0.131153029</v>
      </c>
      <c r="E16" s="16">
        <v>0.120331026</v>
      </c>
      <c r="F16" s="16">
        <v>0.105124999</v>
      </c>
      <c r="G16" s="16">
        <v>0.090832518</v>
      </c>
      <c r="H16" s="16">
        <v>0.033955874</v>
      </c>
      <c r="I16" s="16">
        <v>0.046446415</v>
      </c>
      <c r="J16" s="16">
        <f t="shared" si="0"/>
        <v>0.36678854400000005</v>
      </c>
      <c r="K16" s="16">
        <f t="shared" si="1"/>
        <v>0.633211454</v>
      </c>
    </row>
    <row r="17" spans="1:11" ht="14.25">
      <c r="A17" s="3">
        <v>43497</v>
      </c>
      <c r="B17" s="15">
        <v>0.277155842</v>
      </c>
      <c r="C17" s="15">
        <v>0.196246291</v>
      </c>
      <c r="D17" s="15">
        <v>0.130644366</v>
      </c>
      <c r="E17" s="15">
        <v>0.120833646</v>
      </c>
      <c r="F17" s="15">
        <v>0.10426229</v>
      </c>
      <c r="G17" s="15">
        <v>0.092198861</v>
      </c>
      <c r="H17" s="15">
        <v>0.032365708</v>
      </c>
      <c r="I17" s="15">
        <v>0.046292996</v>
      </c>
      <c r="J17" s="15">
        <f t="shared" si="0"/>
        <v>0.36935470299999995</v>
      </c>
      <c r="K17" s="15">
        <f t="shared" si="1"/>
        <v>0.630645297</v>
      </c>
    </row>
    <row r="18" spans="1:11" ht="14.25">
      <c r="A18" s="3">
        <v>43525</v>
      </c>
      <c r="B18" s="15">
        <v>0.277202617</v>
      </c>
      <c r="C18" s="15">
        <v>0.197264609</v>
      </c>
      <c r="D18" s="15">
        <v>0.131720082</v>
      </c>
      <c r="E18" s="15">
        <v>0.120523726</v>
      </c>
      <c r="F18" s="15">
        <v>0.103633401</v>
      </c>
      <c r="G18" s="15">
        <v>0.091862708</v>
      </c>
      <c r="H18" s="15">
        <v>0.032285588</v>
      </c>
      <c r="I18" s="15">
        <v>0.045507271</v>
      </c>
      <c r="J18" s="15">
        <f t="shared" si="0"/>
        <v>0.369065325</v>
      </c>
      <c r="K18" s="15">
        <f t="shared" si="1"/>
        <v>0.6309346769999999</v>
      </c>
    </row>
    <row r="19" spans="1:11" ht="14.25">
      <c r="A19" s="3">
        <v>43556</v>
      </c>
      <c r="B19" s="15">
        <v>0.282177545</v>
      </c>
      <c r="C19" s="15">
        <v>0.201258166</v>
      </c>
      <c r="D19" s="15">
        <v>0.120569425</v>
      </c>
      <c r="E19" s="15">
        <v>0.121772459</v>
      </c>
      <c r="F19" s="15">
        <v>0.104936049</v>
      </c>
      <c r="G19" s="15">
        <v>0.09266698</v>
      </c>
      <c r="H19" s="15">
        <v>0.031415704</v>
      </c>
      <c r="I19" s="15">
        <v>0.045203673</v>
      </c>
      <c r="J19" s="15">
        <f t="shared" si="0"/>
        <v>0.374844525</v>
      </c>
      <c r="K19" s="15">
        <f t="shared" si="1"/>
        <v>0.625155476</v>
      </c>
    </row>
    <row r="20" spans="1:11" ht="14.25">
      <c r="A20" s="3">
        <v>43586</v>
      </c>
      <c r="B20" s="15">
        <v>0.286895321</v>
      </c>
      <c r="C20" s="15">
        <v>0.210076471</v>
      </c>
      <c r="D20" s="15">
        <v>0.105202757</v>
      </c>
      <c r="E20" s="15">
        <v>0.122498724</v>
      </c>
      <c r="F20" s="15">
        <v>0.106163658</v>
      </c>
      <c r="G20" s="15">
        <v>0.09468117</v>
      </c>
      <c r="H20" s="15">
        <v>0.029894222</v>
      </c>
      <c r="I20" s="15">
        <v>0.044587676</v>
      </c>
      <c r="J20" s="15">
        <f t="shared" si="0"/>
        <v>0.38157649099999996</v>
      </c>
      <c r="K20" s="15">
        <f t="shared" si="1"/>
        <v>0.618423508</v>
      </c>
    </row>
    <row r="21" spans="1:11" ht="14.25">
      <c r="A21" s="3">
        <v>43617</v>
      </c>
      <c r="B21" s="15">
        <v>0.288521734</v>
      </c>
      <c r="C21" s="15">
        <v>0.207533929</v>
      </c>
      <c r="D21" s="15">
        <v>0.106754235</v>
      </c>
      <c r="E21" s="15">
        <v>0.122503141</v>
      </c>
      <c r="F21" s="15">
        <v>0.10243519</v>
      </c>
      <c r="G21" s="15">
        <v>0.093557211</v>
      </c>
      <c r="H21" s="15">
        <v>0.033507493</v>
      </c>
      <c r="I21" s="15">
        <v>0.045187065</v>
      </c>
      <c r="J21" s="15">
        <f t="shared" si="0"/>
        <v>0.38207894499999995</v>
      </c>
      <c r="K21" s="15">
        <f t="shared" si="1"/>
        <v>0.617921053</v>
      </c>
    </row>
    <row r="22" spans="1:11" ht="14.25">
      <c r="A22" s="3">
        <v>43647</v>
      </c>
      <c r="B22" s="15">
        <v>0.289016661</v>
      </c>
      <c r="C22" s="15">
        <v>0.20392505</v>
      </c>
      <c r="D22" s="15">
        <v>0.107924126</v>
      </c>
      <c r="E22" s="15">
        <v>0.122861749</v>
      </c>
      <c r="F22" s="15">
        <v>0.103153292</v>
      </c>
      <c r="G22" s="15">
        <v>0.094449015</v>
      </c>
      <c r="H22" s="15">
        <v>0.032044867</v>
      </c>
      <c r="I22" s="15">
        <v>0.04662524</v>
      </c>
      <c r="J22" s="15">
        <f t="shared" si="0"/>
        <v>0.38346567600000003</v>
      </c>
      <c r="K22" s="15">
        <f t="shared" si="1"/>
        <v>0.616534324</v>
      </c>
    </row>
    <row r="23" spans="1:11" ht="14.25">
      <c r="A23" s="3">
        <v>43678</v>
      </c>
      <c r="B23" s="15">
        <v>0.292521235</v>
      </c>
      <c r="C23" s="15">
        <v>0.198220279</v>
      </c>
      <c r="D23" s="15">
        <v>0.108244384</v>
      </c>
      <c r="E23" s="15">
        <v>0.122819346</v>
      </c>
      <c r="F23" s="15">
        <v>0.104691862</v>
      </c>
      <c r="G23" s="15">
        <v>0.093671665</v>
      </c>
      <c r="H23" s="15">
        <v>0.033214479</v>
      </c>
      <c r="I23" s="15">
        <v>0.04661675</v>
      </c>
      <c r="J23" s="15">
        <f t="shared" si="0"/>
        <v>0.3861929</v>
      </c>
      <c r="K23" s="15">
        <f t="shared" si="1"/>
        <v>0.6138070999999999</v>
      </c>
    </row>
    <row r="24" spans="1:11" ht="14.25">
      <c r="A24" s="3">
        <v>43709</v>
      </c>
      <c r="B24" s="15">
        <v>0.282419867</v>
      </c>
      <c r="C24" s="15">
        <v>0.199963924</v>
      </c>
      <c r="D24" s="15">
        <v>0.110872639</v>
      </c>
      <c r="E24" s="15">
        <v>0.124127006</v>
      </c>
      <c r="F24" s="15">
        <v>0.107479904</v>
      </c>
      <c r="G24" s="15">
        <v>0.094275094</v>
      </c>
      <c r="H24" s="15">
        <v>0.03335961</v>
      </c>
      <c r="I24" s="15">
        <v>0.047501956</v>
      </c>
      <c r="J24" s="15">
        <f aca="true" t="shared" si="2" ref="J24:J30">G24+B24</f>
        <v>0.376694961</v>
      </c>
      <c r="K24" s="15">
        <f aca="true" t="shared" si="3" ref="K24:K30">SUM(C24:F24)+H24+I24</f>
        <v>0.6233050389999999</v>
      </c>
    </row>
    <row r="25" spans="1:11" ht="14.25">
      <c r="A25" s="3">
        <v>43739</v>
      </c>
      <c r="B25" s="15">
        <v>0.284231281</v>
      </c>
      <c r="C25" s="15">
        <v>0.201561122</v>
      </c>
      <c r="D25" s="15">
        <v>0.110399479</v>
      </c>
      <c r="E25" s="15">
        <v>0.121957367</v>
      </c>
      <c r="F25" s="15">
        <v>0.109193871</v>
      </c>
      <c r="G25" s="15">
        <v>0.093058947</v>
      </c>
      <c r="H25" s="15">
        <v>0.032325034</v>
      </c>
      <c r="I25" s="15">
        <v>0.047272898</v>
      </c>
      <c r="J25" s="15">
        <f t="shared" si="2"/>
        <v>0.377290228</v>
      </c>
      <c r="K25" s="15">
        <f t="shared" si="3"/>
        <v>0.622709771</v>
      </c>
    </row>
    <row r="26" spans="1:11" ht="14.25">
      <c r="A26" s="3">
        <v>43770</v>
      </c>
      <c r="B26" s="15">
        <v>0.28072206</v>
      </c>
      <c r="C26" s="15">
        <v>0.203846499</v>
      </c>
      <c r="D26" s="15">
        <v>0.104198096</v>
      </c>
      <c r="E26" s="15">
        <v>0.127594376</v>
      </c>
      <c r="F26" s="15">
        <v>0.109682167</v>
      </c>
      <c r="G26" s="15">
        <v>0.094464417</v>
      </c>
      <c r="H26" s="15">
        <v>0.03116817</v>
      </c>
      <c r="I26" s="15">
        <v>0.048324214</v>
      </c>
      <c r="J26" s="15">
        <f t="shared" si="2"/>
        <v>0.37518647699999996</v>
      </c>
      <c r="K26" s="15">
        <f t="shared" si="3"/>
        <v>0.6248135220000001</v>
      </c>
    </row>
    <row r="27" spans="1:11" ht="15" thickBot="1">
      <c r="A27" s="4">
        <v>43800</v>
      </c>
      <c r="B27" s="17">
        <v>0.278</v>
      </c>
      <c r="C27" s="17">
        <v>0.204</v>
      </c>
      <c r="D27" s="17">
        <v>0.107</v>
      </c>
      <c r="E27" s="17">
        <v>0.123</v>
      </c>
      <c r="F27" s="17">
        <v>0.113</v>
      </c>
      <c r="G27" s="17">
        <v>0.098</v>
      </c>
      <c r="H27" s="17">
        <v>0.03</v>
      </c>
      <c r="I27" s="17">
        <v>0.047</v>
      </c>
      <c r="J27" s="17">
        <f t="shared" si="2"/>
        <v>0.376</v>
      </c>
      <c r="K27" s="17">
        <f t="shared" si="3"/>
        <v>0.6240000000000001</v>
      </c>
    </row>
    <row r="28" spans="1:11" ht="14.25">
      <c r="A28" s="2">
        <v>43831</v>
      </c>
      <c r="B28" s="16">
        <v>0.28023747</v>
      </c>
      <c r="C28" s="16">
        <v>0.205235794</v>
      </c>
      <c r="D28" s="16">
        <v>0.107233209</v>
      </c>
      <c r="E28" s="16">
        <v>0.123148162</v>
      </c>
      <c r="F28" s="16">
        <v>0.110710965</v>
      </c>
      <c r="G28" s="16">
        <v>0.099227224</v>
      </c>
      <c r="H28" s="16">
        <v>0.028120221</v>
      </c>
      <c r="I28" s="16">
        <v>0.046086955</v>
      </c>
      <c r="J28" s="16">
        <f t="shared" si="2"/>
        <v>0.379464694</v>
      </c>
      <c r="K28" s="16">
        <f t="shared" si="3"/>
        <v>0.6205353060000001</v>
      </c>
    </row>
    <row r="29" spans="1:11" ht="14.25">
      <c r="A29" s="3">
        <v>43862</v>
      </c>
      <c r="B29" s="15">
        <v>0.278458947</v>
      </c>
      <c r="C29" s="15">
        <v>0.20466413</v>
      </c>
      <c r="D29" s="15">
        <v>0.106850919</v>
      </c>
      <c r="E29" s="15">
        <v>0.1270965</v>
      </c>
      <c r="F29" s="15">
        <v>0.110621115</v>
      </c>
      <c r="G29" s="15">
        <v>0.099363472</v>
      </c>
      <c r="H29" s="15">
        <v>0.026763344</v>
      </c>
      <c r="I29" s="15">
        <v>0.046181572</v>
      </c>
      <c r="J29" s="15">
        <f t="shared" si="2"/>
        <v>0.377822419</v>
      </c>
      <c r="K29" s="15">
        <f t="shared" si="3"/>
        <v>0.62217758</v>
      </c>
    </row>
    <row r="30" spans="1:11" ht="14.25">
      <c r="A30" s="3">
        <v>43891</v>
      </c>
      <c r="B30" s="15">
        <v>0.2745433923611642</v>
      </c>
      <c r="C30" s="15">
        <v>0.21451975136003323</v>
      </c>
      <c r="D30" s="15">
        <v>0.10374630142657698</v>
      </c>
      <c r="E30" s="15">
        <v>0.1288854675905052</v>
      </c>
      <c r="F30" s="15">
        <v>0.10861486685406391</v>
      </c>
      <c r="G30" s="15">
        <v>0.10041754586673211</v>
      </c>
      <c r="H30" s="15">
        <v>0.02520854790236592</v>
      </c>
      <c r="I30" s="15">
        <v>0.04406412663855843</v>
      </c>
      <c r="J30" s="15">
        <f t="shared" si="2"/>
        <v>0.37496093822789633</v>
      </c>
      <c r="K30" s="15">
        <f t="shared" si="3"/>
        <v>0.6250390617721037</v>
      </c>
    </row>
    <row r="31" spans="1:11" ht="14.25">
      <c r="A31" s="3">
        <v>43922</v>
      </c>
      <c r="B31" s="15">
        <v>0.275844461</v>
      </c>
      <c r="C31" s="15">
        <v>0.217851498</v>
      </c>
      <c r="D31" s="15">
        <v>0.101661392</v>
      </c>
      <c r="E31" s="15">
        <v>0.131795691</v>
      </c>
      <c r="F31" s="15">
        <v>0.106643543</v>
      </c>
      <c r="G31" s="15">
        <v>0.099710903</v>
      </c>
      <c r="H31" s="15">
        <v>0.023521912</v>
      </c>
      <c r="I31" s="15">
        <v>0.042970599</v>
      </c>
      <c r="J31" s="15">
        <f aca="true" t="shared" si="4" ref="J31:J38">G31+B31</f>
        <v>0.375555364</v>
      </c>
      <c r="K31" s="15">
        <f aca="true" t="shared" si="5" ref="K31:K36">SUM(C31:F31)+H31+I31</f>
        <v>0.6244446349999999</v>
      </c>
    </row>
    <row r="32" spans="1:11" ht="14.25">
      <c r="A32" s="3">
        <v>43952</v>
      </c>
      <c r="B32" s="15">
        <v>0.2758695006317751</v>
      </c>
      <c r="C32" s="15">
        <v>0.21646897185872138</v>
      </c>
      <c r="D32" s="15">
        <v>0.10299973497170874</v>
      </c>
      <c r="E32" s="15">
        <v>0.13387939736462506</v>
      </c>
      <c r="F32" s="15">
        <v>0.10548173047532133</v>
      </c>
      <c r="G32" s="15">
        <v>0.10111995486151167</v>
      </c>
      <c r="H32" s="15">
        <v>0.022692256572693685</v>
      </c>
      <c r="I32" s="15">
        <v>0.04148845326364301</v>
      </c>
      <c r="J32" s="15">
        <f t="shared" si="4"/>
        <v>0.3769894554932868</v>
      </c>
      <c r="K32" s="15">
        <f t="shared" si="5"/>
        <v>0.6230105445067132</v>
      </c>
    </row>
    <row r="33" spans="1:11" ht="14.25">
      <c r="A33" s="3">
        <v>43983</v>
      </c>
      <c r="B33" s="15">
        <v>0.2768260658283871</v>
      </c>
      <c r="C33" s="15">
        <v>0.21670907251476373</v>
      </c>
      <c r="D33" s="15">
        <v>0.10474791066347094</v>
      </c>
      <c r="E33" s="15">
        <v>0.13401965263157797</v>
      </c>
      <c r="F33" s="15">
        <v>0.10589125367410154</v>
      </c>
      <c r="G33" s="15">
        <v>0.09877346712194478</v>
      </c>
      <c r="H33" s="15">
        <v>0.021791779766665804</v>
      </c>
      <c r="I33" s="15">
        <v>0.04124079779908813</v>
      </c>
      <c r="J33" s="15">
        <f t="shared" si="4"/>
        <v>0.3755995329503319</v>
      </c>
      <c r="K33" s="15">
        <f t="shared" si="5"/>
        <v>0.6244004670496682</v>
      </c>
    </row>
    <row r="34" spans="1:11" ht="14.25">
      <c r="A34" s="3">
        <v>44013</v>
      </c>
      <c r="B34" s="15">
        <v>0.2789916450723838</v>
      </c>
      <c r="C34" s="15">
        <v>0.22022522625022936</v>
      </c>
      <c r="D34" s="15">
        <v>0.1047307019948073</v>
      </c>
      <c r="E34" s="15">
        <v>0.13226795629347388</v>
      </c>
      <c r="F34" s="15">
        <v>0.10453216134574835</v>
      </c>
      <c r="G34" s="15">
        <v>0.09635029356834589</v>
      </c>
      <c r="H34" s="15">
        <v>0.02060690490818472</v>
      </c>
      <c r="I34" s="15">
        <v>0.04229511056682677</v>
      </c>
      <c r="J34" s="15">
        <f t="shared" si="4"/>
        <v>0.3753419386407297</v>
      </c>
      <c r="K34" s="15">
        <f t="shared" si="5"/>
        <v>0.6246580613592704</v>
      </c>
    </row>
    <row r="35" spans="1:11" ht="14.25">
      <c r="A35" s="3">
        <v>44044</v>
      </c>
      <c r="B35" s="15">
        <v>0.2748515369916977</v>
      </c>
      <c r="C35" s="15">
        <v>0.22182051128536312</v>
      </c>
      <c r="D35" s="15">
        <v>0.11011507812999452</v>
      </c>
      <c r="E35" s="15">
        <v>0.12955845908987917</v>
      </c>
      <c r="F35" s="15">
        <v>0.10919552583629631</v>
      </c>
      <c r="G35" s="15">
        <v>0.09123319575604184</v>
      </c>
      <c r="H35" s="15">
        <v>0.01843497628288493</v>
      </c>
      <c r="I35" s="15">
        <v>0.04479071662784243</v>
      </c>
      <c r="J35" s="15">
        <f t="shared" si="4"/>
        <v>0.3660847327477395</v>
      </c>
      <c r="K35" s="15">
        <f t="shared" si="5"/>
        <v>0.6339152672522604</v>
      </c>
    </row>
    <row r="36" spans="1:11" ht="14.25">
      <c r="A36" s="3">
        <v>44075</v>
      </c>
      <c r="B36" s="15">
        <v>0.2755276104089504</v>
      </c>
      <c r="C36" s="15">
        <v>0.2239342115222054</v>
      </c>
      <c r="D36" s="15">
        <v>0.11100497273229555</v>
      </c>
      <c r="E36" s="15">
        <v>0.12895661791552943</v>
      </c>
      <c r="F36" s="15">
        <v>0.10809406544417889</v>
      </c>
      <c r="G36" s="15">
        <v>0.09050946296779656</v>
      </c>
      <c r="H36" s="15">
        <v>0.017765368782021274</v>
      </c>
      <c r="I36" s="15">
        <v>0.044207690227022506</v>
      </c>
      <c r="J36" s="15">
        <f t="shared" si="4"/>
        <v>0.36603707337674696</v>
      </c>
      <c r="K36" s="15">
        <f t="shared" si="5"/>
        <v>0.6339629266232532</v>
      </c>
    </row>
    <row r="37" spans="1:11" ht="14.25">
      <c r="A37" s="3">
        <v>44105</v>
      </c>
      <c r="B37" s="15">
        <v>0.27803099231824685</v>
      </c>
      <c r="C37" s="15">
        <v>0.2238593940974222</v>
      </c>
      <c r="D37" s="15">
        <v>0.11162256487352737</v>
      </c>
      <c r="E37" s="15">
        <v>0.12928977716021167</v>
      </c>
      <c r="F37" s="15">
        <v>0.1088525404693836</v>
      </c>
      <c r="G37" s="15">
        <v>0.08809215321090616</v>
      </c>
      <c r="H37" s="15">
        <v>0.016094360676234896</v>
      </c>
      <c r="I37" s="15">
        <v>0.04415821719406728</v>
      </c>
      <c r="J37" s="15">
        <f t="shared" si="4"/>
        <v>0.36612314552915304</v>
      </c>
      <c r="K37" s="15">
        <f aca="true" t="shared" si="6" ref="K37:K42">SUM(C37:F37)+H37+I37</f>
        <v>0.6338768544708471</v>
      </c>
    </row>
    <row r="38" spans="1:11" ht="14.25">
      <c r="A38" s="3">
        <v>44136</v>
      </c>
      <c r="B38" s="15">
        <v>0.277619271</v>
      </c>
      <c r="C38" s="15">
        <v>0.228233766</v>
      </c>
      <c r="D38" s="15">
        <v>0.111613313</v>
      </c>
      <c r="E38" s="15">
        <v>0.128711903</v>
      </c>
      <c r="F38" s="15">
        <v>0.110106197</v>
      </c>
      <c r="G38" s="15">
        <v>0.082742844</v>
      </c>
      <c r="H38" s="15">
        <v>0.015307633</v>
      </c>
      <c r="I38" s="15">
        <v>0.045665073</v>
      </c>
      <c r="J38" s="15">
        <f t="shared" si="4"/>
        <v>0.360362115</v>
      </c>
      <c r="K38" s="15">
        <f t="shared" si="6"/>
        <v>0.6396378850000001</v>
      </c>
    </row>
    <row r="39" spans="1:11" ht="15" thickBot="1">
      <c r="A39" s="4">
        <v>44166</v>
      </c>
      <c r="B39" s="17">
        <v>0.2734998807103875</v>
      </c>
      <c r="C39" s="17">
        <v>0.23581863856896934</v>
      </c>
      <c r="D39" s="17">
        <v>0.11097146983132643</v>
      </c>
      <c r="E39" s="17">
        <v>0.12697170834437801</v>
      </c>
      <c r="F39" s="17">
        <v>0.10900900095005173</v>
      </c>
      <c r="G39" s="17">
        <v>0.08350642243374548</v>
      </c>
      <c r="H39" s="17">
        <v>0.014797229886991989</v>
      </c>
      <c r="I39" s="17">
        <v>0.04542564927414952</v>
      </c>
      <c r="J39" s="17">
        <f aca="true" t="shared" si="7" ref="J39:J44">G39+B39</f>
        <v>0.35700630314413295</v>
      </c>
      <c r="K39" s="17">
        <f t="shared" si="6"/>
        <v>0.6429936968558669</v>
      </c>
    </row>
    <row r="40" spans="1:11" ht="14.25">
      <c r="A40" s="2">
        <v>44197</v>
      </c>
      <c r="B40" s="16">
        <v>0.281811704</v>
      </c>
      <c r="C40" s="16">
        <v>0.227170801</v>
      </c>
      <c r="D40" s="16">
        <v>0.11029452</v>
      </c>
      <c r="E40" s="16">
        <v>0.128755181</v>
      </c>
      <c r="F40" s="16">
        <v>0.108514754</v>
      </c>
      <c r="G40" s="16">
        <v>0.083893213</v>
      </c>
      <c r="H40" s="16">
        <v>0.013832639</v>
      </c>
      <c r="I40" s="16">
        <v>0.045727188</v>
      </c>
      <c r="J40" s="16">
        <f t="shared" si="7"/>
        <v>0.36570491699999996</v>
      </c>
      <c r="K40" s="16">
        <f t="shared" si="6"/>
        <v>0.6342950829999999</v>
      </c>
    </row>
    <row r="41" spans="1:11" ht="14.25">
      <c r="A41" s="3">
        <v>44228</v>
      </c>
      <c r="B41" s="15">
        <v>0.2891466118903464</v>
      </c>
      <c r="C41" s="15">
        <v>0.2216657808971612</v>
      </c>
      <c r="D41" s="15">
        <v>0.1034789149199317</v>
      </c>
      <c r="E41" s="15">
        <v>0.13178772147008427</v>
      </c>
      <c r="F41" s="15">
        <v>0.10936266829480921</v>
      </c>
      <c r="G41" s="15">
        <v>0.08484981475457472</v>
      </c>
      <c r="H41" s="15">
        <v>0.013159566675458634</v>
      </c>
      <c r="I41" s="15">
        <v>0.04654892109763381</v>
      </c>
      <c r="J41" s="15">
        <f t="shared" si="7"/>
        <v>0.3739964266449211</v>
      </c>
      <c r="K41" s="15">
        <f t="shared" si="6"/>
        <v>0.6260035733550788</v>
      </c>
    </row>
    <row r="42" spans="1:11" ht="14.25">
      <c r="A42" s="3">
        <v>44256</v>
      </c>
      <c r="B42" s="15">
        <v>0.2865820727103977</v>
      </c>
      <c r="C42" s="15">
        <v>0.2261862924722807</v>
      </c>
      <c r="D42" s="15">
        <v>0.10177050356272943</v>
      </c>
      <c r="E42" s="15">
        <v>0.12760682557051123</v>
      </c>
      <c r="F42" s="15">
        <v>0.10895571551614226</v>
      </c>
      <c r="G42" s="15">
        <v>0.08943098496694285</v>
      </c>
      <c r="H42" s="15">
        <v>0.013173251433894619</v>
      </c>
      <c r="I42" s="15">
        <v>0.046294353767101205</v>
      </c>
      <c r="J42" s="15">
        <f t="shared" si="7"/>
        <v>0.37601305767734056</v>
      </c>
      <c r="K42" s="15">
        <f t="shared" si="6"/>
        <v>0.6239869423226595</v>
      </c>
    </row>
    <row r="43" spans="1:11" ht="14.25">
      <c r="A43" s="3">
        <v>44287</v>
      </c>
      <c r="B43" s="15">
        <v>0.28791215569247625</v>
      </c>
      <c r="C43" s="15">
        <v>0.22665095969660062</v>
      </c>
      <c r="D43" s="15">
        <v>0.1003126868020134</v>
      </c>
      <c r="E43" s="15">
        <v>0.12936276525583154</v>
      </c>
      <c r="F43" s="15">
        <v>0.10351699887744394</v>
      </c>
      <c r="G43" s="15">
        <v>0.09635475735512655</v>
      </c>
      <c r="H43" s="15">
        <v>0.012939472363664271</v>
      </c>
      <c r="I43" s="15">
        <v>0.04295020395684344</v>
      </c>
      <c r="J43" s="15">
        <f t="shared" si="7"/>
        <v>0.3842669130476028</v>
      </c>
      <c r="K43" s="15">
        <f aca="true" t="shared" si="8" ref="K43:K48">SUM(C43:F43)+H43+I43</f>
        <v>0.6157330869523971</v>
      </c>
    </row>
    <row r="44" spans="1:11" ht="14.25">
      <c r="A44" s="3">
        <v>44317</v>
      </c>
      <c r="B44" s="15">
        <v>0.29704219937752385</v>
      </c>
      <c r="C44" s="15">
        <v>0.2234219151942338</v>
      </c>
      <c r="D44" s="15">
        <v>0.09386162565592807</v>
      </c>
      <c r="E44" s="15">
        <v>0.13036623135981146</v>
      </c>
      <c r="F44" s="15">
        <v>0.1025567872865145</v>
      </c>
      <c r="G44" s="15">
        <v>0.09742308819190523</v>
      </c>
      <c r="H44" s="15">
        <v>0.012581373676465795</v>
      </c>
      <c r="I44" s="15">
        <v>0.04274677925761729</v>
      </c>
      <c r="J44" s="15">
        <f t="shared" si="7"/>
        <v>0.3944652875694291</v>
      </c>
      <c r="K44" s="15">
        <f t="shared" si="8"/>
        <v>0.6055347124305709</v>
      </c>
    </row>
    <row r="45" spans="1:11" ht="14.25">
      <c r="A45" s="3">
        <v>44348</v>
      </c>
      <c r="B45" s="15">
        <v>0.28632195136913874</v>
      </c>
      <c r="C45" s="15">
        <v>0.23562457605931023</v>
      </c>
      <c r="D45" s="15">
        <v>0.0931483431508393</v>
      </c>
      <c r="E45" s="15">
        <v>0.13119648125349473</v>
      </c>
      <c r="F45" s="15">
        <v>0.10250935997966507</v>
      </c>
      <c r="G45" s="15">
        <v>0.09790298004848277</v>
      </c>
      <c r="H45" s="15">
        <v>0.011877647840543697</v>
      </c>
      <c r="I45" s="15">
        <v>0.041418660298525485</v>
      </c>
      <c r="J45" s="15">
        <f>G45+B45</f>
        <v>0.3842249314176215</v>
      </c>
      <c r="K45" s="15">
        <f t="shared" si="8"/>
        <v>0.6157750685823784</v>
      </c>
    </row>
    <row r="46" spans="1:11" ht="14.25">
      <c r="A46" s="3">
        <v>44378</v>
      </c>
      <c r="B46" s="15">
        <v>0.2899995733928096</v>
      </c>
      <c r="C46" s="15">
        <v>0.23585747618854816</v>
      </c>
      <c r="D46" s="15">
        <v>0.08905157282119397</v>
      </c>
      <c r="E46" s="15">
        <v>0.13092729291256486</v>
      </c>
      <c r="F46" s="15">
        <v>0.10208126573083337</v>
      </c>
      <c r="G46" s="15">
        <v>0.10006595323848942</v>
      </c>
      <c r="H46" s="15">
        <v>0.01031367826039147</v>
      </c>
      <c r="I46" s="15">
        <v>0.041703187455169204</v>
      </c>
      <c r="J46" s="15">
        <f>G46+B46</f>
        <v>0.390065526631299</v>
      </c>
      <c r="K46" s="15">
        <f t="shared" si="8"/>
        <v>0.6099344733687011</v>
      </c>
    </row>
    <row r="47" spans="1:11" ht="14.25">
      <c r="A47" s="3">
        <v>44409</v>
      </c>
      <c r="B47" s="15">
        <v>0.2883798716524075</v>
      </c>
      <c r="C47" s="15">
        <v>0.23292203528752012</v>
      </c>
      <c r="D47" s="15">
        <v>0.0887974715721643</v>
      </c>
      <c r="E47" s="15">
        <v>0.13180241545863441</v>
      </c>
      <c r="F47" s="15">
        <v>0.10219898778976284</v>
      </c>
      <c r="G47" s="15">
        <v>0.10391304097234376</v>
      </c>
      <c r="H47" s="15">
        <v>0.009786240018003108</v>
      </c>
      <c r="I47" s="15">
        <v>0.04219993724916394</v>
      </c>
      <c r="J47" s="15">
        <f>G47+B47</f>
        <v>0.3922929126247513</v>
      </c>
      <c r="K47" s="15">
        <f t="shared" si="8"/>
        <v>0.6077070873752487</v>
      </c>
    </row>
    <row r="48" spans="1:11" ht="14.25">
      <c r="A48" s="3">
        <v>44440</v>
      </c>
      <c r="B48" s="15">
        <v>0.287383507</v>
      </c>
      <c r="C48" s="15">
        <v>0.235080586</v>
      </c>
      <c r="D48" s="15">
        <v>0.0880389</v>
      </c>
      <c r="E48" s="15">
        <v>0.130099409</v>
      </c>
      <c r="F48" s="15">
        <v>0.10235862</v>
      </c>
      <c r="G48" s="15">
        <v>0.106409572</v>
      </c>
      <c r="H48" s="15">
        <v>0.009353664</v>
      </c>
      <c r="I48" s="15">
        <v>0.041275742</v>
      </c>
      <c r="J48" s="15">
        <f>G48+B48</f>
        <v>0.393793079</v>
      </c>
      <c r="K48" s="15">
        <f t="shared" si="8"/>
        <v>0.606206921</v>
      </c>
    </row>
    <row r="49" spans="1:11" ht="14.25">
      <c r="A49" s="3">
        <v>44470</v>
      </c>
      <c r="B49" s="15">
        <v>0.2872746005948913</v>
      </c>
      <c r="C49" s="15">
        <v>0.23310011061657335</v>
      </c>
      <c r="D49" s="15">
        <v>0.08441957113079457</v>
      </c>
      <c r="E49" s="15">
        <v>0.1277928695315287</v>
      </c>
      <c r="F49" s="15">
        <v>0.10305559922545961</v>
      </c>
      <c r="G49" s="15">
        <v>0.1082453907891322</v>
      </c>
      <c r="H49" s="15">
        <v>0.013119613238388065</v>
      </c>
      <c r="I49" s="15">
        <v>0.04299224487323221</v>
      </c>
      <c r="J49" s="15">
        <f>G49+B49</f>
        <v>0.3955199913840235</v>
      </c>
      <c r="K49" s="15">
        <f>SUM(C49:F49)+H49+I49</f>
        <v>0.6044800086159764</v>
      </c>
    </row>
    <row r="50" spans="1:11" ht="14.25">
      <c r="A50" s="3">
        <v>44501</v>
      </c>
      <c r="B50" s="15">
        <v>0.29057273</v>
      </c>
      <c r="C50" s="15">
        <v>0.231564008</v>
      </c>
      <c r="D50" s="15">
        <v>0.080345388</v>
      </c>
      <c r="E50" s="15">
        <v>0.125451337</v>
      </c>
      <c r="F50" s="15">
        <v>0.102959312</v>
      </c>
      <c r="G50" s="15">
        <v>0.107817183</v>
      </c>
      <c r="H50" s="15">
        <v>0.018544462</v>
      </c>
      <c r="I50" s="15">
        <v>0.042745578</v>
      </c>
      <c r="J50" s="15">
        <f>G50+B50</f>
        <v>0.398389913</v>
      </c>
      <c r="K50" s="15">
        <f>SUM(C50:F50)+H50+I50</f>
        <v>0.601610085</v>
      </c>
    </row>
    <row r="51" spans="1:11" ht="15" thickBot="1">
      <c r="A51" s="4">
        <v>44531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6" ht="14.25">
      <c r="B56" s="24"/>
    </row>
    <row r="57" ht="14.25">
      <c r="B57" s="24"/>
    </row>
    <row r="58" ht="14.25">
      <c r="B58" s="24"/>
    </row>
    <row r="59" ht="14.25">
      <c r="B59" s="24"/>
    </row>
    <row r="60" ht="14.25">
      <c r="B60" s="24"/>
    </row>
    <row r="61" ht="14.25">
      <c r="B61" s="24"/>
    </row>
    <row r="62" ht="14.25">
      <c r="B62" s="24"/>
    </row>
    <row r="63" ht="14.25">
      <c r="B63" s="24"/>
    </row>
  </sheetData>
  <sheetProtection/>
  <mergeCells count="1">
    <mergeCell ref="A1:K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Serasa 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sqb9610</dc:creator>
  <cp:keywords/>
  <dc:description/>
  <cp:lastModifiedBy>Rabi, Luiz</cp:lastModifiedBy>
  <dcterms:created xsi:type="dcterms:W3CDTF">2009-03-27T14:10:37Z</dcterms:created>
  <dcterms:modified xsi:type="dcterms:W3CDTF">2021-12-17T15:19:59Z</dcterms:modified>
  <cp:category/>
  <cp:version/>
  <cp:contentType/>
  <cp:contentStatus/>
</cp:coreProperties>
</file>