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dicadores\Séries Históricas\"/>
    </mc:Choice>
  </mc:AlternateContent>
  <xr:revisionPtr revIDLastSave="0" documentId="13_ncr:1_{DF33F4C3-AA41-44DA-83A2-E9EF3550CCB5}" xr6:coauthVersionLast="47" xr6:coauthVersionMax="47" xr10:uidLastSave="{00000000-0000-0000-0000-000000000000}"/>
  <bookViews>
    <workbookView xWindow="-108" yWindow="-108" windowWidth="23256" windowHeight="12576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97" i="8" l="1"/>
  <c r="U397" i="9" s="1"/>
  <c r="U397" i="12" s="1"/>
  <c r="P397" i="8"/>
  <c r="K397" i="8"/>
  <c r="K397" i="9" s="1"/>
  <c r="K397" i="12" s="1"/>
  <c r="F397" i="8"/>
  <c r="F397" i="13" s="1"/>
  <c r="Q397" i="2"/>
  <c r="M397" i="2"/>
  <c r="M397" i="7" s="1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 s="1"/>
  <c r="C397" i="9"/>
  <c r="D397" i="9"/>
  <c r="D397" i="12" s="1"/>
  <c r="E397" i="9"/>
  <c r="E397" i="12" s="1"/>
  <c r="G397" i="9"/>
  <c r="H397" i="9"/>
  <c r="I397" i="9"/>
  <c r="I397" i="12" s="1"/>
  <c r="J397" i="9"/>
  <c r="L397" i="9"/>
  <c r="M397" i="9"/>
  <c r="M397" i="12" s="1"/>
  <c r="N397" i="9"/>
  <c r="N397" i="12" s="1"/>
  <c r="O397" i="9"/>
  <c r="O397" i="12" s="1"/>
  <c r="P397" i="9"/>
  <c r="P397" i="12" s="1"/>
  <c r="Q397" i="9"/>
  <c r="R397" i="9"/>
  <c r="R397" i="12" s="1"/>
  <c r="S397" i="9"/>
  <c r="S397" i="12" s="1"/>
  <c r="T397" i="9"/>
  <c r="T397" i="12" s="1"/>
  <c r="V397" i="9"/>
  <c r="V397" i="12" s="1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 s="1"/>
  <c r="C397" i="3"/>
  <c r="C397" i="6" s="1"/>
  <c r="D397" i="3"/>
  <c r="E397" i="3"/>
  <c r="E397" i="6" s="1"/>
  <c r="F397" i="3"/>
  <c r="G397" i="3"/>
  <c r="H397" i="3"/>
  <c r="H397" i="6" s="1"/>
  <c r="I397" i="3"/>
  <c r="J397" i="3"/>
  <c r="K397" i="3"/>
  <c r="K397" i="6" s="1"/>
  <c r="L397" i="3"/>
  <c r="M397" i="3"/>
  <c r="M397" i="6" s="1"/>
  <c r="N397" i="3"/>
  <c r="N397" i="6" s="1"/>
  <c r="O397" i="3"/>
  <c r="O397" i="6" s="1"/>
  <c r="P397" i="3"/>
  <c r="P397" i="6" s="1"/>
  <c r="Q397" i="3"/>
  <c r="Q397" i="6" s="1"/>
  <c r="R397" i="3"/>
  <c r="R397" i="6" s="1"/>
  <c r="S397" i="3"/>
  <c r="T397" i="3"/>
  <c r="U396" i="8"/>
  <c r="P396" i="8"/>
  <c r="P396" i="9" s="1"/>
  <c r="P396" i="12" s="1"/>
  <c r="K396" i="8"/>
  <c r="K396" i="9" s="1"/>
  <c r="K396" i="12" s="1"/>
  <c r="F396" i="8"/>
  <c r="F396" i="9" s="1"/>
  <c r="F396" i="12" s="1"/>
  <c r="Q396" i="2"/>
  <c r="M396" i="2"/>
  <c r="M396" i="5" s="1"/>
  <c r="I396" i="2"/>
  <c r="I396" i="7" s="1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 s="1"/>
  <c r="D396" i="9"/>
  <c r="D396" i="12" s="1"/>
  <c r="E396" i="9"/>
  <c r="G396" i="9"/>
  <c r="H396" i="9"/>
  <c r="H396" i="12" s="1"/>
  <c r="I396" i="9"/>
  <c r="I396" i="12" s="1"/>
  <c r="J396" i="9"/>
  <c r="L396" i="9"/>
  <c r="L396" i="12" s="1"/>
  <c r="M396" i="9"/>
  <c r="M396" i="12" s="1"/>
  <c r="N396" i="9"/>
  <c r="N396" i="12" s="1"/>
  <c r="O396" i="9"/>
  <c r="O396" i="12" s="1"/>
  <c r="Q396" i="9"/>
  <c r="Q396" i="12" s="1"/>
  <c r="R396" i="9"/>
  <c r="R396" i="12" s="1"/>
  <c r="S396" i="9"/>
  <c r="S396" i="12" s="1"/>
  <c r="T396" i="9"/>
  <c r="U396" i="9"/>
  <c r="U396" i="12" s="1"/>
  <c r="V396" i="9"/>
  <c r="V396" i="12" s="1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 s="1"/>
  <c r="C396" i="3"/>
  <c r="C396" i="6" s="1"/>
  <c r="D396" i="3"/>
  <c r="E396" i="3"/>
  <c r="E396" i="6" s="1"/>
  <c r="F396" i="3"/>
  <c r="G396" i="3"/>
  <c r="H396" i="3"/>
  <c r="H396" i="6" s="1"/>
  <c r="J396" i="3"/>
  <c r="J396" i="6" s="1"/>
  <c r="K396" i="3"/>
  <c r="K396" i="6" s="1"/>
  <c r="L396" i="3"/>
  <c r="L396" i="6" s="1"/>
  <c r="M396" i="3"/>
  <c r="M396" i="6" s="1"/>
  <c r="N396" i="3"/>
  <c r="N396" i="6" s="1"/>
  <c r="O396" i="3"/>
  <c r="O396" i="6" s="1"/>
  <c r="P396" i="3"/>
  <c r="Q396" i="3"/>
  <c r="R396" i="3"/>
  <c r="R396" i="6" s="1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1" l="1"/>
  <c r="K397" i="13"/>
  <c r="K397" i="10"/>
  <c r="F397" i="11"/>
  <c r="F397" i="10"/>
  <c r="F397" i="9"/>
  <c r="F397" i="12" s="1"/>
  <c r="M397" i="5"/>
  <c r="P396" i="13"/>
  <c r="K396" i="13"/>
  <c r="F396" i="11"/>
  <c r="F396" i="10"/>
  <c r="I396" i="5"/>
  <c r="I396" i="3"/>
  <c r="I396" i="6" s="1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<sst xmlns="http://schemas.openxmlformats.org/spreadsheetml/2006/main" count="2412" uniqueCount="23">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</sst>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1"/>
  <sheetViews>
    <sheetView tabSelected="1"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S397" sqref="S397"/>
    </sheetView>
  </sheetViews>
  <sheetFormatPr defaultColWidth="9.109375" defaultRowHeight="14.4" x14ac:dyDescent="0.3"/>
  <cols>
    <col min="1" max="1" width="19.3320312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0.5" customHeight="1" x14ac:dyDescent="0.3"/>
    <row r="2" spans="1:21" ht="24.45" customHeight="1" thickBot="1" x14ac:dyDescent="0.35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35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35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35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35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35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35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35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35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35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35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35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35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35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35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35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397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397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397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397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35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35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35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">
      <c r="A398" s="30">
        <v>45170</v>
      </c>
      <c r="B398" s="18"/>
      <c r="C398" s="19"/>
      <c r="D398" s="19"/>
      <c r="E398" s="20"/>
      <c r="F398" s="18"/>
      <c r="G398" s="19"/>
      <c r="H398" s="19"/>
      <c r="I398" s="19"/>
      <c r="J398" s="18"/>
      <c r="K398" s="19"/>
      <c r="L398" s="19"/>
      <c r="M398" s="19"/>
      <c r="N398" s="18"/>
      <c r="O398" s="19"/>
      <c r="P398" s="19"/>
      <c r="Q398" s="19"/>
      <c r="R398" s="21"/>
      <c r="S398" s="21"/>
      <c r="T398" s="21"/>
    </row>
    <row r="399" spans="1:20" x14ac:dyDescent="0.3">
      <c r="A399" s="30">
        <v>45200</v>
      </c>
      <c r="B399" s="18"/>
      <c r="C399" s="19"/>
      <c r="D399" s="19"/>
      <c r="E399" s="20"/>
      <c r="F399" s="18"/>
      <c r="G399" s="19"/>
      <c r="H399" s="19"/>
      <c r="I399" s="19"/>
      <c r="J399" s="18"/>
      <c r="K399" s="19"/>
      <c r="L399" s="19"/>
      <c r="M399" s="19"/>
      <c r="N399" s="18"/>
      <c r="O399" s="19"/>
      <c r="P399" s="19"/>
      <c r="Q399" s="19"/>
      <c r="R399" s="21"/>
      <c r="S399" s="21"/>
      <c r="T399" s="21"/>
    </row>
    <row r="400" spans="1:20" x14ac:dyDescent="0.3">
      <c r="A400" s="30">
        <v>45231</v>
      </c>
      <c r="B400" s="18"/>
      <c r="C400" s="19"/>
      <c r="D400" s="19"/>
      <c r="E400" s="20"/>
      <c r="F400" s="18"/>
      <c r="G400" s="19"/>
      <c r="H400" s="19"/>
      <c r="I400" s="19"/>
      <c r="J400" s="18"/>
      <c r="K400" s="19"/>
      <c r="L400" s="19"/>
      <c r="M400" s="19"/>
      <c r="N400" s="18"/>
      <c r="O400" s="19"/>
      <c r="P400" s="19"/>
      <c r="Q400" s="19"/>
      <c r="R400" s="21"/>
      <c r="S400" s="21"/>
      <c r="T400" s="21"/>
    </row>
    <row r="401" spans="1:20" ht="15" thickBot="1" x14ac:dyDescent="0.35">
      <c r="A401" s="31">
        <v>45261</v>
      </c>
      <c r="B401" s="23"/>
      <c r="C401" s="24"/>
      <c r="D401" s="24"/>
      <c r="E401" s="25"/>
      <c r="F401" s="23"/>
      <c r="G401" s="24"/>
      <c r="H401" s="24"/>
      <c r="I401" s="24"/>
      <c r="J401" s="23"/>
      <c r="K401" s="24"/>
      <c r="L401" s="24"/>
      <c r="M401" s="24"/>
      <c r="N401" s="23"/>
      <c r="O401" s="24"/>
      <c r="P401" s="24"/>
      <c r="Q401" s="24"/>
      <c r="R401" s="26"/>
      <c r="S401" s="26"/>
      <c r="T401" s="26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B397" sqref="B397"/>
    </sheetView>
  </sheetViews>
  <sheetFormatPr defaultColWidth="9.109375" defaultRowHeight="14.4" x14ac:dyDescent="0.3"/>
  <cols>
    <col min="1" max="1" width="19.77734375" style="1" customWidth="1"/>
    <col min="2" max="2" width="9.6640625" style="1" customWidth="1"/>
    <col min="3" max="3" width="9.5546875" style="1" bestFit="1" customWidth="1"/>
    <col min="4" max="4" width="8.6640625" style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9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8" customHeight="1" x14ac:dyDescent="0.3"/>
    <row r="2" spans="1:25" ht="15" thickBot="1" x14ac:dyDescent="0.35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35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35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35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35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35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35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35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35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35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35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35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35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35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35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35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35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35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35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35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35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35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35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35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35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35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35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35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35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35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35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35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-1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">
      <c r="A398" s="30">
        <v>45170</v>
      </c>
      <c r="B398" s="18"/>
      <c r="C398" s="19"/>
      <c r="D398" s="19"/>
      <c r="E398" s="19"/>
      <c r="F398" s="20"/>
      <c r="G398" s="18"/>
      <c r="H398" s="19"/>
      <c r="I398" s="19"/>
      <c r="J398" s="19"/>
      <c r="K398" s="20"/>
      <c r="L398" s="18"/>
      <c r="M398" s="19"/>
      <c r="N398" s="19"/>
      <c r="O398" s="19"/>
      <c r="P398" s="20"/>
      <c r="Q398" s="18"/>
      <c r="R398" s="19"/>
      <c r="S398" s="19"/>
      <c r="T398" s="19"/>
      <c r="U398" s="20"/>
      <c r="V398" s="21"/>
      <c r="W398" s="21"/>
      <c r="X398" s="21"/>
    </row>
    <row r="399" spans="1:24" x14ac:dyDescent="0.3">
      <c r="A399" s="30">
        <v>45200</v>
      </c>
      <c r="B399" s="18"/>
      <c r="C399" s="19"/>
      <c r="D399" s="19"/>
      <c r="E399" s="19"/>
      <c r="F399" s="20"/>
      <c r="G399" s="18"/>
      <c r="H399" s="19"/>
      <c r="I399" s="19"/>
      <c r="J399" s="19"/>
      <c r="K399" s="20"/>
      <c r="L399" s="18"/>
      <c r="M399" s="19"/>
      <c r="N399" s="19"/>
      <c r="O399" s="19"/>
      <c r="P399" s="20"/>
      <c r="Q399" s="18"/>
      <c r="R399" s="19"/>
      <c r="S399" s="19"/>
      <c r="T399" s="19"/>
      <c r="U399" s="20"/>
      <c r="V399" s="21"/>
      <c r="W399" s="21"/>
      <c r="X399" s="21"/>
    </row>
    <row r="400" spans="1:24" x14ac:dyDescent="0.3">
      <c r="A400" s="30">
        <v>45231</v>
      </c>
      <c r="B400" s="18"/>
      <c r="C400" s="19"/>
      <c r="D400" s="19"/>
      <c r="E400" s="19"/>
      <c r="F400" s="20"/>
      <c r="G400" s="18"/>
      <c r="H400" s="19"/>
      <c r="I400" s="19"/>
      <c r="J400" s="19"/>
      <c r="K400" s="20"/>
      <c r="L400" s="18"/>
      <c r="M400" s="19"/>
      <c r="N400" s="19"/>
      <c r="O400" s="19"/>
      <c r="P400" s="20"/>
      <c r="Q400" s="18"/>
      <c r="R400" s="19"/>
      <c r="S400" s="19"/>
      <c r="T400" s="19"/>
      <c r="U400" s="20"/>
      <c r="V400" s="21"/>
      <c r="W400" s="21"/>
      <c r="X400" s="21"/>
    </row>
    <row r="401" spans="1:24" ht="15" thickBot="1" x14ac:dyDescent="0.35">
      <c r="A401" s="31">
        <v>45261</v>
      </c>
      <c r="B401" s="23"/>
      <c r="C401" s="24"/>
      <c r="D401" s="24"/>
      <c r="E401" s="24"/>
      <c r="F401" s="25"/>
      <c r="G401" s="23"/>
      <c r="H401" s="24"/>
      <c r="I401" s="24"/>
      <c r="J401" s="24"/>
      <c r="K401" s="25"/>
      <c r="L401" s="23"/>
      <c r="M401" s="24"/>
      <c r="N401" s="24"/>
      <c r="O401" s="24"/>
      <c r="P401" s="25"/>
      <c r="Q401" s="23"/>
      <c r="R401" s="24"/>
      <c r="S401" s="24"/>
      <c r="T401" s="24"/>
      <c r="U401" s="25"/>
      <c r="V401" s="26"/>
      <c r="W401" s="26"/>
      <c r="X401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B397" sqref="B397"/>
    </sheetView>
  </sheetViews>
  <sheetFormatPr defaultColWidth="9.109375" defaultRowHeight="14.4" x14ac:dyDescent="0.3"/>
  <cols>
    <col min="1" max="1" width="20.1093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3.95" customHeight="1" x14ac:dyDescent="0.3"/>
    <row r="2" spans="1:25" ht="15" thickBot="1" x14ac:dyDescent="0.35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35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35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35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35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35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35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35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35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35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35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35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35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35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35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35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35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35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35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35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35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35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35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35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35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35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35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35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35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35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35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35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">
      <c r="A390" s="29">
        <v>44927</v>
      </c>
      <c r="B390" s="57">
        <f>IF('Acumulado Anual Setor'!B378=0,"n.d.",'Acumulado Anual Setor'!B390/'Acumulado Anual Setor'!B378-1)</f>
        <v>-0.5714285714285714</v>
      </c>
      <c r="C390" s="58">
        <f>IF('Acumulado Anual Setor'!C378=0,"n.d.",'Acumulado Anual Setor'!C390/'Acumulado Anual Setor'!C378-1)</f>
        <v>2.7</v>
      </c>
      <c r="D390" s="58">
        <f>IF('Acumulado Anual Setor'!D378=0,"n.d.",'Acumulado Anual Setor'!D390/'Acumulado Anual Setor'!D378-1)</f>
        <v>0.22727272727272729</v>
      </c>
      <c r="E390" s="58" t="str">
        <f>IF('Acumulado Anual Setor'!E378=0,"n.d.",'Acumulado Anual Setor'!E390/'Acumulado Anual Setor'!E378-1)</f>
        <v>n.d.</v>
      </c>
      <c r="F390" s="59">
        <f>IF('Acumulado Anual Setor'!F378=0,"n.d.",'Acumulado Anual Setor'!F390/'Acumulado Anual Setor'!F378-1)</f>
        <v>0.56521739130434789</v>
      </c>
      <c r="G390" s="57">
        <f>IF('Acumulado Anual Setor'!G378=0,"n.d.",'Acumulado Anual Setor'!G390/'Acumulado Anual Setor'!G378-1)</f>
        <v>-0.2142857142857143</v>
      </c>
      <c r="H390" s="58">
        <f>IF('Acumulado Anual Setor'!H378=0,"n.d.",'Acumulado Anual Setor'!H390/'Acumulado Anual Setor'!H378-1)</f>
        <v>-0.19999999999999996</v>
      </c>
      <c r="I390" s="58">
        <f>IF('Acumulado Anual Setor'!I378=0,"n.d.",'Acumulado Anual Setor'!I390/'Acumulado Anual Setor'!I378-1)</f>
        <v>0</v>
      </c>
      <c r="J390" s="58" t="str">
        <f>IF('Acumulado Anual Setor'!J378=0,"n.d.",'Acumulado Anual Setor'!J390/'Acumulado Anual Setor'!J378-1)</f>
        <v>n.d.</v>
      </c>
      <c r="K390" s="59">
        <f>IF('Acumulado Anual Setor'!K378=0,"n.d.",'Acumulado Anual Setor'!K390/'Acumulado Anual Setor'!K378-1)</f>
        <v>-0.11111111111111116</v>
      </c>
      <c r="L390" s="58">
        <f>IF('Acumulado Anual Setor'!L378=0,"n.d.",'Acumulado Anual Setor'!L390/'Acumulado Anual Setor'!L378-1)</f>
        <v>0.66666666666666674</v>
      </c>
      <c r="M390" s="58">
        <f>IF('Acumulado Anual Setor'!M378=0,"n.d.",'Acumulado Anual Setor'!M390/'Acumulado Anual Setor'!M378-1)</f>
        <v>1</v>
      </c>
      <c r="N390" s="58">
        <f>IF('Acumulado Anual Setor'!N378=0,"n.d.",'Acumulado Anual Setor'!N390/'Acumulado Anual Setor'!N378-1)</f>
        <v>2.3255813953488413E-2</v>
      </c>
      <c r="O390" s="58">
        <f>IF('Acumulado Anual Setor'!O378=0,"n.d.",'Acumulado Anual Setor'!O390/'Acumulado Anual Setor'!O378-1)</f>
        <v>5</v>
      </c>
      <c r="P390" s="58">
        <f>IF('Acumulado Anual Setor'!P378=0,"n.d.",'Acumulado Anual Setor'!P390/'Acumulado Anual Setor'!P378-1)</f>
        <v>0.37313432835820892</v>
      </c>
      <c r="Q390" s="57" t="str">
        <f>IF('Acumulado Anual Setor'!Q378=0,"n.d.",'Acumulado Anual Setor'!Q390/'Acumulado Anual Setor'!Q378-1)</f>
        <v>n.d.</v>
      </c>
      <c r="R390" s="58">
        <f>IF('Acumulado Anual Setor'!R378=0,"n.d.",'Acumulado Anual Setor'!R390/'Acumulado Anual Setor'!R378-1)</f>
        <v>0.55555555555555558</v>
      </c>
      <c r="S390" s="58">
        <f>IF('Acumulado Anual Setor'!S378=0,"n.d.",'Acumulado Anual Setor'!S390/'Acumulado Anual Setor'!S378-1)</f>
        <v>2</v>
      </c>
      <c r="T390" s="58">
        <f>IF('Acumulado Anual Setor'!T378=0,"n.d.",'Acumulado Anual Setor'!T390/'Acumulado Anual Setor'!T378-1)</f>
        <v>2</v>
      </c>
      <c r="U390" s="59">
        <f>IF('Acumulado Anual Setor'!U378=0,"n.d.",'Acumulado Anual Setor'!U390/'Acumulado Anual Setor'!U378-1)</f>
        <v>1.7916666666666665</v>
      </c>
      <c r="V390" s="58">
        <f>IF('Acumulado Anual Setor'!V378=0,"n.d.",'Acumulado Anual Setor'!V390/'Acumulado Anual Setor'!V378-1)</f>
        <v>-2.8571428571428581E-2</v>
      </c>
      <c r="W390" s="60" t="str">
        <f>IF('Acumulado Anual Setor'!W378=0,"n.d.",'Acumulado Anual Setor'!W390/'Acumulado Anual Setor'!W378-1)</f>
        <v>n.d.</v>
      </c>
      <c r="X390" s="60" t="str">
        <f>IF('Acumulado Anual Setor'!X378=0,"n.d.",'Acumulado Anual Setor'!X390/'Acumulado Anual Setor'!X378-1)</f>
        <v>n.d.</v>
      </c>
    </row>
    <row r="391" spans="1:24" x14ac:dyDescent="0.3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5.6338028169014009E-2</v>
      </c>
      <c r="J397" s="58">
        <f>IF('Acumulado Anual Setor'!J385=0,"n.d.",'Acumulado Anual Setor'!J397/'Acumulado Anual Setor'!J385-1)</f>
        <v>6.75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">
      <c r="A398" s="30">
        <v>45170</v>
      </c>
      <c r="B398" s="18"/>
      <c r="C398" s="19"/>
      <c r="D398" s="19"/>
      <c r="E398" s="19"/>
      <c r="F398" s="20"/>
      <c r="G398" s="18"/>
      <c r="H398" s="19"/>
      <c r="I398" s="19"/>
      <c r="J398" s="19"/>
      <c r="K398" s="20"/>
      <c r="L398" s="18"/>
      <c r="M398" s="19"/>
      <c r="N398" s="19"/>
      <c r="O398" s="19"/>
      <c r="P398" s="20"/>
      <c r="Q398" s="18"/>
      <c r="R398" s="19"/>
      <c r="S398" s="19"/>
      <c r="T398" s="19"/>
      <c r="U398" s="20"/>
      <c r="V398" s="21"/>
      <c r="W398" s="21"/>
      <c r="X398" s="21"/>
    </row>
    <row r="399" spans="1:24" x14ac:dyDescent="0.3">
      <c r="A399" s="30">
        <v>45200</v>
      </c>
      <c r="B399" s="18"/>
      <c r="C399" s="19"/>
      <c r="D399" s="19"/>
      <c r="E399" s="19"/>
      <c r="F399" s="20"/>
      <c r="G399" s="18"/>
      <c r="H399" s="19"/>
      <c r="I399" s="19"/>
      <c r="J399" s="19"/>
      <c r="K399" s="20"/>
      <c r="L399" s="18"/>
      <c r="M399" s="19"/>
      <c r="N399" s="19"/>
      <c r="O399" s="19"/>
      <c r="P399" s="20"/>
      <c r="Q399" s="18"/>
      <c r="R399" s="19"/>
      <c r="S399" s="19"/>
      <c r="T399" s="19"/>
      <c r="U399" s="20"/>
      <c r="V399" s="21"/>
      <c r="W399" s="21"/>
      <c r="X399" s="21"/>
    </row>
    <row r="400" spans="1:24" x14ac:dyDescent="0.3">
      <c r="A400" s="30">
        <v>45231</v>
      </c>
      <c r="B400" s="18"/>
      <c r="C400" s="19"/>
      <c r="D400" s="19"/>
      <c r="E400" s="19"/>
      <c r="F400" s="20"/>
      <c r="G400" s="18"/>
      <c r="H400" s="19"/>
      <c r="I400" s="19"/>
      <c r="J400" s="19"/>
      <c r="K400" s="20"/>
      <c r="L400" s="18"/>
      <c r="M400" s="19"/>
      <c r="N400" s="19"/>
      <c r="O400" s="19"/>
      <c r="P400" s="20"/>
      <c r="Q400" s="18"/>
      <c r="R400" s="19"/>
      <c r="S400" s="19"/>
      <c r="T400" s="19"/>
      <c r="U400" s="20"/>
      <c r="V400" s="21"/>
      <c r="W400" s="21"/>
      <c r="X400" s="21"/>
    </row>
    <row r="401" spans="1:24" ht="15" thickBot="1" x14ac:dyDescent="0.35">
      <c r="A401" s="31">
        <v>45261</v>
      </c>
      <c r="B401" s="23"/>
      <c r="C401" s="24"/>
      <c r="D401" s="24"/>
      <c r="E401" s="24"/>
      <c r="F401" s="25"/>
      <c r="G401" s="23"/>
      <c r="H401" s="24"/>
      <c r="I401" s="24"/>
      <c r="J401" s="24"/>
      <c r="K401" s="25"/>
      <c r="L401" s="23"/>
      <c r="M401" s="24"/>
      <c r="N401" s="24"/>
      <c r="O401" s="24"/>
      <c r="P401" s="25"/>
      <c r="Q401" s="23"/>
      <c r="R401" s="24"/>
      <c r="S401" s="24"/>
      <c r="T401" s="24"/>
      <c r="U401" s="25"/>
      <c r="V401" s="26"/>
      <c r="W401" s="26"/>
      <c r="X401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C397" sqref="C397"/>
    </sheetView>
  </sheetViews>
  <sheetFormatPr defaultColWidth="9.109375" defaultRowHeight="14.4" x14ac:dyDescent="0.3"/>
  <cols>
    <col min="1" max="1" width="19.664062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7.6640625" style="1" bestFit="1" customWidth="1"/>
    <col min="7" max="7" width="9.6640625" style="1" customWidth="1"/>
    <col min="8" max="8" width="9.5546875" style="1" bestFit="1" customWidth="1"/>
    <col min="9" max="9" width="9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6.95" customHeight="1" x14ac:dyDescent="0.3"/>
    <row r="2" spans="1:25" ht="15" thickBot="1" x14ac:dyDescent="0.35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35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35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35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35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35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35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35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35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35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35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35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35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35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35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35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35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35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35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35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35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35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35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35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35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35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35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35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35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35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35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35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">
      <c r="A390" s="29">
        <v>44927</v>
      </c>
      <c r="B390" s="57">
        <f>IF(SUM('Total de Ocorrências Setor'!B367:B378)=0,"n.d.",SUM('Total de Ocorrências Setor'!B379:B390)/SUM('Total de Ocorrências Setor'!B367:B378)-1)</f>
        <v>3.6458333333333259E-2</v>
      </c>
      <c r="C390" s="58">
        <f>IF(SUM('Total de Ocorrências Setor'!C367:C378)=0,"n.d.",SUM('Total de Ocorrências Setor'!C379:C390)/SUM('Total de Ocorrências Setor'!C367:C378)-1)</f>
        <v>0.31730769230769229</v>
      </c>
      <c r="D390" s="58">
        <f>IF(SUM('Total de Ocorrências Setor'!D367:D378)=0,"n.d.",SUM('Total de Ocorrências Setor'!D379:D390)/SUM('Total de Ocorrências Setor'!D367:D378)-1)</f>
        <v>-0.25091575091575091</v>
      </c>
      <c r="E390" s="58">
        <f>IF(SUM('Total de Ocorrências Setor'!E367:E378)=0,"n.d.",SUM('Total de Ocorrências Setor'!E379:E390)/SUM('Total de Ocorrências Setor'!E367:E378)-1)</f>
        <v>0</v>
      </c>
      <c r="F390" s="59">
        <f>IF(SUM('Total de Ocorrências Setor'!F367:F378)=0,"n.d.",SUM('Total de Ocorrências Setor'!F379:F390)/SUM('Total de Ocorrências Setor'!F367:F378)-1)</f>
        <v>-6.6945606694560622E-2</v>
      </c>
      <c r="G390" s="58">
        <f>IF(SUM('Total de Ocorrências Setor'!G367:G378)=0,"n.d.",SUM('Total de Ocorrências Setor'!G379:G390)/SUM('Total de Ocorrências Setor'!G367:G378)-1)</f>
        <v>2.0000000000000018E-2</v>
      </c>
      <c r="H390" s="58">
        <f>IF(SUM('Total de Ocorrências Setor'!H367:H378)=0,"n.d.",SUM('Total de Ocorrências Setor'!H379:H390)/SUM('Total de Ocorrências Setor'!H367:H378)-1)</f>
        <v>0.20338983050847448</v>
      </c>
      <c r="I390" s="58">
        <f>IF(SUM('Total de Ocorrências Setor'!I367:I378)=0,"n.d.",SUM('Total de Ocorrências Setor'!I379:I390)/SUM('Total de Ocorrências Setor'!I367:I378)-1)</f>
        <v>1.9480519480519431E-2</v>
      </c>
      <c r="J390" s="58">
        <f>IF(SUM('Total de Ocorrências Setor'!J367:J378)=0,"n.d.",SUM('Total de Ocorrências Setor'!J379:J390)/SUM('Total de Ocorrências Setor'!J367:J378)-1)</f>
        <v>1</v>
      </c>
      <c r="K390" s="58">
        <f>IF(SUM('Total de Ocorrências Setor'!K367:K378)=0,"n.d.",SUM('Total de Ocorrências Setor'!K379:K390)/SUM('Total de Ocorrências Setor'!K367:K378)-1)</f>
        <v>5.7324840764331197E-2</v>
      </c>
      <c r="L390" s="57">
        <f>IF(SUM('Total de Ocorrências Setor'!L367:L378)=0,"n.d.",SUM('Total de Ocorrências Setor'!L379:L390)/SUM('Total de Ocorrências Setor'!L367:L378)-1)</f>
        <v>1.4563106796116498E-2</v>
      </c>
      <c r="M390" s="58">
        <f>IF(SUM('Total de Ocorrências Setor'!M367:M378)=0,"n.d.",SUM('Total de Ocorrências Setor'!M379:M390)/SUM('Total de Ocorrências Setor'!M367:M378)-1)</f>
        <v>1.3605442176870763E-2</v>
      </c>
      <c r="N390" s="58">
        <f>IF(SUM('Total de Ocorrências Setor'!N367:N378)=0,"n.d.",SUM('Total de Ocorrências Setor'!N379:N390)/SUM('Total de Ocorrências Setor'!N367:N378)-1)</f>
        <v>-0.10901467505241091</v>
      </c>
      <c r="O390" s="58">
        <f>IF(SUM('Total de Ocorrências Setor'!O367:O378)=0,"n.d.",SUM('Total de Ocorrências Setor'!O379:O390)/SUM('Total de Ocorrências Setor'!O367:O378)-1)</f>
        <v>-5.0632911392405111E-2</v>
      </c>
      <c r="P390" s="59">
        <f>IF(SUM('Total de Ocorrências Setor'!P367:P378)=0,"n.d.",SUM('Total de Ocorrências Setor'!P379:P390)/SUM('Total de Ocorrências Setor'!P367:P378)-1)</f>
        <v>-5.6105610561056118E-2</v>
      </c>
      <c r="Q390" s="58">
        <f>IF(SUM('Total de Ocorrências Setor'!Q367:Q378)=0,"n.d.",SUM('Total de Ocorrências Setor'!Q379:Q390)/SUM('Total de Ocorrências Setor'!Q367:Q378)-1)</f>
        <v>0.37864077669902918</v>
      </c>
      <c r="R390" s="58">
        <f>IF(SUM('Total de Ocorrências Setor'!R367:R378)=0,"n.d.",SUM('Total de Ocorrências Setor'!R379:R390)/SUM('Total de Ocorrências Setor'!R367:R378)-1)</f>
        <v>4.6511627906976827E-2</v>
      </c>
      <c r="S390" s="58">
        <f>IF(SUM('Total de Ocorrências Setor'!S367:S378)=0,"n.d.",SUM('Total de Ocorrências Setor'!S379:S390)/SUM('Total de Ocorrências Setor'!S367:S378)-1)</f>
        <v>0</v>
      </c>
      <c r="T390" s="58">
        <f>IF(SUM('Total de Ocorrências Setor'!T367:T378)=0,"n.d.",SUM('Total de Ocorrências Setor'!T379:T390)/SUM('Total de Ocorrências Setor'!T367:T378)-1)</f>
        <v>-3.0927835051546393E-2</v>
      </c>
      <c r="U390" s="58">
        <f>IF(SUM('Total de Ocorrências Setor'!U367:U378)=0,"n.d.",SUM('Total de Ocorrências Setor'!U379:U390)/SUM('Total de Ocorrências Setor'!U367:U378)-1)</f>
        <v>6.0344827586206851E-2</v>
      </c>
      <c r="V390" s="60">
        <f>IF(SUM('Total de Ocorrências Setor'!V367:V378)=0,"n.d.",SUM('Total de Ocorrências Setor'!V379:V390)/SUM('Total de Ocorrências Setor'!V367:V378)-1)</f>
        <v>-0.19344262295081971</v>
      </c>
      <c r="W390" s="58" t="str">
        <f>IF(SUM('Total de Ocorrências Setor'!W367:W378)=0,"n.d.",SUM('Total de Ocorrências Setor'!W379:W390)/SUM('Total de Ocorrências Setor'!W367:W378)-1)</f>
        <v>n.d.</v>
      </c>
      <c r="X390" s="60" t="str">
        <f>IF(SUM('Total de Ocorrências Setor'!X367:X378)=0,"n.d.",SUM('Total de Ocorrências Setor'!X379:X390)/SUM('Total de Ocorrências Setor'!X367:X378)-1)</f>
        <v>n.d.</v>
      </c>
    </row>
    <row r="391" spans="1:24" x14ac:dyDescent="0.3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4.4871794871794934E-2</v>
      </c>
      <c r="J397" s="58">
        <f>IF(SUM('Total de Ocorrências Setor'!J374:J385)=0,"n.d.",SUM('Total de Ocorrências Setor'!J386:J397)/SUM('Total de Ocorrências Setor'!J374:J385)-1)</f>
        <v>6.75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">
      <c r="A398" s="30">
        <v>45170</v>
      </c>
      <c r="B398" s="18"/>
      <c r="C398" s="19"/>
      <c r="D398" s="19"/>
      <c r="E398" s="19"/>
      <c r="F398" s="20"/>
      <c r="G398" s="18"/>
      <c r="H398" s="19"/>
      <c r="I398" s="19"/>
      <c r="J398" s="19"/>
      <c r="K398" s="20"/>
      <c r="L398" s="18"/>
      <c r="M398" s="19"/>
      <c r="N398" s="19"/>
      <c r="O398" s="19"/>
      <c r="P398" s="20"/>
      <c r="Q398" s="18"/>
      <c r="R398" s="19"/>
      <c r="S398" s="19"/>
      <c r="T398" s="19"/>
      <c r="U398" s="20"/>
      <c r="V398" s="21"/>
      <c r="W398" s="21"/>
      <c r="X398" s="21"/>
    </row>
    <row r="399" spans="1:24" x14ac:dyDescent="0.3">
      <c r="A399" s="30">
        <v>45200</v>
      </c>
      <c r="B399" s="18"/>
      <c r="C399" s="19"/>
      <c r="D399" s="19"/>
      <c r="E399" s="19"/>
      <c r="F399" s="20"/>
      <c r="G399" s="18"/>
      <c r="H399" s="19"/>
      <c r="I399" s="19"/>
      <c r="J399" s="19"/>
      <c r="K399" s="20"/>
      <c r="L399" s="18"/>
      <c r="M399" s="19"/>
      <c r="N399" s="19"/>
      <c r="O399" s="19"/>
      <c r="P399" s="20"/>
      <c r="Q399" s="18"/>
      <c r="R399" s="19"/>
      <c r="S399" s="19"/>
      <c r="T399" s="19"/>
      <c r="U399" s="20"/>
      <c r="V399" s="21"/>
      <c r="W399" s="21"/>
      <c r="X399" s="21"/>
    </row>
    <row r="400" spans="1:24" x14ac:dyDescent="0.3">
      <c r="A400" s="30">
        <v>45231</v>
      </c>
      <c r="B400" s="18"/>
      <c r="C400" s="19"/>
      <c r="D400" s="19"/>
      <c r="E400" s="19"/>
      <c r="F400" s="20"/>
      <c r="G400" s="18"/>
      <c r="H400" s="19"/>
      <c r="I400" s="19"/>
      <c r="J400" s="19"/>
      <c r="K400" s="20"/>
      <c r="L400" s="18"/>
      <c r="M400" s="19"/>
      <c r="N400" s="19"/>
      <c r="O400" s="19"/>
      <c r="P400" s="20"/>
      <c r="Q400" s="18"/>
      <c r="R400" s="19"/>
      <c r="S400" s="19"/>
      <c r="T400" s="19"/>
      <c r="U400" s="20"/>
      <c r="V400" s="21"/>
      <c r="W400" s="21"/>
      <c r="X400" s="21"/>
    </row>
    <row r="401" spans="1:24" ht="15" thickBot="1" x14ac:dyDescent="0.35">
      <c r="A401" s="31">
        <v>45261</v>
      </c>
      <c r="B401" s="23"/>
      <c r="C401" s="24"/>
      <c r="D401" s="24"/>
      <c r="E401" s="24"/>
      <c r="F401" s="25"/>
      <c r="G401" s="23"/>
      <c r="H401" s="24"/>
      <c r="I401" s="24"/>
      <c r="J401" s="24"/>
      <c r="K401" s="25"/>
      <c r="L401" s="23"/>
      <c r="M401" s="24"/>
      <c r="N401" s="24"/>
      <c r="O401" s="24"/>
      <c r="P401" s="25"/>
      <c r="Q401" s="23"/>
      <c r="R401" s="24"/>
      <c r="S401" s="24"/>
      <c r="T401" s="24"/>
      <c r="U401" s="25"/>
      <c r="V401" s="26"/>
      <c r="W401" s="26"/>
      <c r="X401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A397" sqref="A397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3.95" customHeight="1" x14ac:dyDescent="0.3"/>
    <row r="2" spans="1:21" ht="15" thickBot="1" x14ac:dyDescent="0.35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35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35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35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35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35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35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35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35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35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35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35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35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35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35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35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35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35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35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35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35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35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35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35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35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35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35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35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35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35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35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35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35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">
      <c r="A398" s="30">
        <v>45170</v>
      </c>
      <c r="B398" s="18"/>
      <c r="C398" s="19"/>
      <c r="D398" s="19"/>
      <c r="E398" s="20"/>
      <c r="F398" s="18"/>
      <c r="G398" s="19"/>
      <c r="H398" s="19"/>
      <c r="I398" s="20"/>
      <c r="J398" s="18"/>
      <c r="K398" s="19"/>
      <c r="L398" s="19"/>
      <c r="M398" s="20"/>
      <c r="N398" s="18"/>
      <c r="O398" s="19"/>
      <c r="P398" s="19"/>
      <c r="Q398" s="20"/>
      <c r="R398" s="21"/>
      <c r="S398" s="21"/>
      <c r="T398" s="21"/>
    </row>
    <row r="399" spans="1:20" x14ac:dyDescent="0.3">
      <c r="A399" s="30">
        <v>45200</v>
      </c>
      <c r="B399" s="18"/>
      <c r="C399" s="19"/>
      <c r="D399" s="19"/>
      <c r="E399" s="20"/>
      <c r="F399" s="18"/>
      <c r="G399" s="19"/>
      <c r="H399" s="19"/>
      <c r="I399" s="20"/>
      <c r="J399" s="18"/>
      <c r="K399" s="19"/>
      <c r="L399" s="19"/>
      <c r="M399" s="20"/>
      <c r="N399" s="18"/>
      <c r="O399" s="19"/>
      <c r="P399" s="19"/>
      <c r="Q399" s="20"/>
      <c r="R399" s="21"/>
      <c r="S399" s="21"/>
      <c r="T399" s="21"/>
    </row>
    <row r="400" spans="1:20" x14ac:dyDescent="0.3">
      <c r="A400" s="30">
        <v>45231</v>
      </c>
      <c r="B400" s="18"/>
      <c r="C400" s="19"/>
      <c r="D400" s="19"/>
      <c r="E400" s="20"/>
      <c r="F400" s="18"/>
      <c r="G400" s="19"/>
      <c r="H400" s="19"/>
      <c r="I400" s="20"/>
      <c r="J400" s="18"/>
      <c r="K400" s="19"/>
      <c r="L400" s="19"/>
      <c r="M400" s="20"/>
      <c r="N400" s="18"/>
      <c r="O400" s="19"/>
      <c r="P400" s="19"/>
      <c r="Q400" s="20"/>
      <c r="R400" s="21"/>
      <c r="S400" s="21"/>
      <c r="T400" s="21"/>
    </row>
    <row r="401" spans="1:20" ht="15" thickBot="1" x14ac:dyDescent="0.35">
      <c r="A401" s="31">
        <v>45261</v>
      </c>
      <c r="B401" s="23"/>
      <c r="C401" s="24"/>
      <c r="D401" s="24"/>
      <c r="E401" s="25"/>
      <c r="F401" s="23"/>
      <c r="G401" s="24"/>
      <c r="H401" s="24"/>
      <c r="I401" s="25"/>
      <c r="J401" s="23"/>
      <c r="K401" s="24"/>
      <c r="L401" s="24"/>
      <c r="M401" s="25"/>
      <c r="N401" s="23"/>
      <c r="O401" s="24"/>
      <c r="P401" s="24"/>
      <c r="Q401" s="25"/>
      <c r="R401" s="26"/>
      <c r="S401" s="26"/>
      <c r="T401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B397" sqref="B397"/>
    </sheetView>
  </sheetViews>
  <sheetFormatPr defaultColWidth="9.109375" defaultRowHeight="14.4" x14ac:dyDescent="0.3"/>
  <cols>
    <col min="1" max="1" width="19.2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35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35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35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35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35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35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35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35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35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35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35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35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35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35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35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35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35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35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35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35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35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35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35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35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35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35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35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35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35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35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35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35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">
      <c r="A398" s="30">
        <v>45170</v>
      </c>
      <c r="B398" s="18"/>
      <c r="C398" s="19"/>
      <c r="D398" s="19"/>
      <c r="E398" s="20"/>
      <c r="F398" s="18"/>
      <c r="G398" s="19"/>
      <c r="H398" s="19"/>
      <c r="I398" s="19"/>
      <c r="J398" s="18"/>
      <c r="K398" s="19"/>
      <c r="L398" s="19"/>
      <c r="M398" s="19"/>
      <c r="N398" s="18"/>
      <c r="O398" s="19"/>
      <c r="P398" s="19"/>
      <c r="Q398" s="19"/>
      <c r="R398" s="21"/>
      <c r="S398" s="21"/>
      <c r="T398" s="21"/>
    </row>
    <row r="399" spans="1:20" x14ac:dyDescent="0.3">
      <c r="A399" s="30">
        <v>45200</v>
      </c>
      <c r="B399" s="18"/>
      <c r="C399" s="19"/>
      <c r="D399" s="19"/>
      <c r="E399" s="20"/>
      <c r="F399" s="18"/>
      <c r="G399" s="19"/>
      <c r="H399" s="19"/>
      <c r="I399" s="19"/>
      <c r="J399" s="18"/>
      <c r="K399" s="19"/>
      <c r="L399" s="19"/>
      <c r="M399" s="19"/>
      <c r="N399" s="18"/>
      <c r="O399" s="19"/>
      <c r="P399" s="19"/>
      <c r="Q399" s="19"/>
      <c r="R399" s="21"/>
      <c r="S399" s="21"/>
      <c r="T399" s="21"/>
    </row>
    <row r="400" spans="1:20" x14ac:dyDescent="0.3">
      <c r="A400" s="30">
        <v>45231</v>
      </c>
      <c r="B400" s="18"/>
      <c r="C400" s="19"/>
      <c r="D400" s="19"/>
      <c r="E400" s="20"/>
      <c r="F400" s="18"/>
      <c r="G400" s="19"/>
      <c r="H400" s="19"/>
      <c r="I400" s="19"/>
      <c r="J400" s="18"/>
      <c r="K400" s="19"/>
      <c r="L400" s="19"/>
      <c r="M400" s="19"/>
      <c r="N400" s="18"/>
      <c r="O400" s="19"/>
      <c r="P400" s="19"/>
      <c r="Q400" s="19"/>
      <c r="R400" s="21"/>
      <c r="S400" s="21"/>
      <c r="T400" s="21"/>
    </row>
    <row r="401" spans="1:20" ht="15" thickBot="1" x14ac:dyDescent="0.35">
      <c r="A401" s="31">
        <v>45261</v>
      </c>
      <c r="B401" s="23"/>
      <c r="C401" s="24"/>
      <c r="D401" s="24"/>
      <c r="E401" s="25"/>
      <c r="F401" s="23"/>
      <c r="G401" s="24"/>
      <c r="H401" s="24"/>
      <c r="I401" s="24"/>
      <c r="J401" s="23"/>
      <c r="K401" s="24"/>
      <c r="L401" s="24"/>
      <c r="M401" s="24"/>
      <c r="N401" s="23"/>
      <c r="O401" s="24"/>
      <c r="P401" s="24"/>
      <c r="Q401" s="24"/>
      <c r="R401" s="26"/>
      <c r="S401" s="26"/>
      <c r="T401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B397" sqref="B397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37.5" customHeight="1" x14ac:dyDescent="0.3"/>
    <row r="2" spans="1:21" ht="22.5" customHeight="1" thickBot="1" x14ac:dyDescent="0.35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35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35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35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35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35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35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35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35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35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35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35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35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35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35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35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35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35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35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35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35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35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35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35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35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35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35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35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35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35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35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35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">
      <c r="A398" s="30">
        <v>45170</v>
      </c>
      <c r="B398" s="18"/>
      <c r="C398" s="19"/>
      <c r="D398" s="19"/>
      <c r="E398" s="20"/>
      <c r="F398" s="18"/>
      <c r="G398" s="19"/>
      <c r="H398" s="19"/>
      <c r="I398" s="19"/>
      <c r="J398" s="18"/>
      <c r="K398" s="19"/>
      <c r="L398" s="19"/>
      <c r="M398" s="19"/>
      <c r="N398" s="18"/>
      <c r="O398" s="19"/>
      <c r="P398" s="19"/>
      <c r="Q398" s="19"/>
      <c r="R398" s="21"/>
      <c r="S398" s="21"/>
      <c r="T398" s="21"/>
    </row>
    <row r="399" spans="1:20" x14ac:dyDescent="0.3">
      <c r="A399" s="30">
        <v>45200</v>
      </c>
      <c r="B399" s="18"/>
      <c r="C399" s="19"/>
      <c r="D399" s="19"/>
      <c r="E399" s="20"/>
      <c r="F399" s="18"/>
      <c r="G399" s="19"/>
      <c r="H399" s="19"/>
      <c r="I399" s="19"/>
      <c r="J399" s="18"/>
      <c r="K399" s="19"/>
      <c r="L399" s="19"/>
      <c r="M399" s="19"/>
      <c r="N399" s="18"/>
      <c r="O399" s="19"/>
      <c r="P399" s="19"/>
      <c r="Q399" s="19"/>
      <c r="R399" s="21"/>
      <c r="S399" s="21"/>
      <c r="T399" s="21"/>
    </row>
    <row r="400" spans="1:20" x14ac:dyDescent="0.3">
      <c r="A400" s="30">
        <v>45231</v>
      </c>
      <c r="B400" s="18"/>
      <c r="C400" s="19"/>
      <c r="D400" s="19"/>
      <c r="E400" s="20"/>
      <c r="F400" s="18"/>
      <c r="G400" s="19"/>
      <c r="H400" s="19"/>
      <c r="I400" s="19"/>
      <c r="J400" s="18"/>
      <c r="K400" s="19"/>
      <c r="L400" s="19"/>
      <c r="M400" s="19"/>
      <c r="N400" s="18"/>
      <c r="O400" s="19"/>
      <c r="P400" s="19"/>
      <c r="Q400" s="19"/>
      <c r="R400" s="21"/>
      <c r="S400" s="21"/>
      <c r="T400" s="21"/>
    </row>
    <row r="401" spans="1:20" ht="15" thickBot="1" x14ac:dyDescent="0.35">
      <c r="A401" s="31">
        <v>45261</v>
      </c>
      <c r="B401" s="23"/>
      <c r="C401" s="24"/>
      <c r="D401" s="24"/>
      <c r="E401" s="25"/>
      <c r="F401" s="23"/>
      <c r="G401" s="24"/>
      <c r="H401" s="24"/>
      <c r="I401" s="24"/>
      <c r="J401" s="23"/>
      <c r="K401" s="24"/>
      <c r="L401" s="24"/>
      <c r="M401" s="24"/>
      <c r="N401" s="23"/>
      <c r="O401" s="24"/>
      <c r="P401" s="24"/>
      <c r="Q401" s="24"/>
      <c r="R401" s="26"/>
      <c r="S401" s="26"/>
      <c r="T401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A397" sqref="A397"/>
    </sheetView>
  </sheetViews>
  <sheetFormatPr defaultColWidth="9.109375" defaultRowHeight="14.4" x14ac:dyDescent="0.3"/>
  <cols>
    <col min="1" max="1" width="18.8867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35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35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35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35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35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35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35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35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35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35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35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35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35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35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35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35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35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35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35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35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35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35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35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35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35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35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35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35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35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35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35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">
      <c r="A398" s="30">
        <v>45170</v>
      </c>
      <c r="B398" s="18"/>
      <c r="C398" s="19"/>
      <c r="D398" s="19"/>
      <c r="E398" s="20"/>
      <c r="F398" s="18"/>
      <c r="G398" s="19"/>
      <c r="H398" s="19"/>
      <c r="I398" s="19"/>
      <c r="J398" s="18"/>
      <c r="K398" s="19"/>
      <c r="L398" s="19"/>
      <c r="M398" s="19"/>
      <c r="N398" s="18"/>
      <c r="O398" s="19"/>
      <c r="P398" s="19"/>
      <c r="Q398" s="19"/>
      <c r="R398" s="21"/>
      <c r="S398" s="21"/>
      <c r="T398" s="21"/>
    </row>
    <row r="399" spans="1:20" x14ac:dyDescent="0.3">
      <c r="A399" s="30">
        <v>45200</v>
      </c>
      <c r="B399" s="18"/>
      <c r="C399" s="19"/>
      <c r="D399" s="19"/>
      <c r="E399" s="20"/>
      <c r="F399" s="18"/>
      <c r="G399" s="19"/>
      <c r="H399" s="19"/>
      <c r="I399" s="19"/>
      <c r="J399" s="18"/>
      <c r="K399" s="19"/>
      <c r="L399" s="19"/>
      <c r="M399" s="19"/>
      <c r="N399" s="18"/>
      <c r="O399" s="19"/>
      <c r="P399" s="19"/>
      <c r="Q399" s="19"/>
      <c r="R399" s="21"/>
      <c r="S399" s="21"/>
      <c r="T399" s="21"/>
    </row>
    <row r="400" spans="1:20" x14ac:dyDescent="0.3">
      <c r="A400" s="30">
        <v>45231</v>
      </c>
      <c r="B400" s="18"/>
      <c r="C400" s="19"/>
      <c r="D400" s="19"/>
      <c r="E400" s="20"/>
      <c r="F400" s="18"/>
      <c r="G400" s="19"/>
      <c r="H400" s="19"/>
      <c r="I400" s="19"/>
      <c r="J400" s="18"/>
      <c r="K400" s="19"/>
      <c r="L400" s="19"/>
      <c r="M400" s="19"/>
      <c r="N400" s="18"/>
      <c r="O400" s="19"/>
      <c r="P400" s="19"/>
      <c r="Q400" s="19"/>
      <c r="R400" s="21"/>
      <c r="S400" s="21"/>
      <c r="T400" s="21"/>
    </row>
    <row r="401" spans="1:20" ht="15" thickBot="1" x14ac:dyDescent="0.35">
      <c r="A401" s="31">
        <v>45261</v>
      </c>
      <c r="B401" s="23"/>
      <c r="C401" s="24"/>
      <c r="D401" s="24"/>
      <c r="E401" s="25"/>
      <c r="F401" s="23"/>
      <c r="G401" s="24"/>
      <c r="H401" s="24"/>
      <c r="I401" s="24"/>
      <c r="J401" s="23"/>
      <c r="K401" s="24"/>
      <c r="L401" s="24"/>
      <c r="M401" s="24"/>
      <c r="N401" s="23"/>
      <c r="O401" s="24"/>
      <c r="P401" s="24"/>
      <c r="Q401" s="24"/>
      <c r="R401" s="26"/>
      <c r="S401" s="26"/>
      <c r="T401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A397" sqref="A397"/>
    </sheetView>
  </sheetViews>
  <sheetFormatPr defaultColWidth="9.109375" defaultRowHeight="14.4" x14ac:dyDescent="0.3"/>
  <cols>
    <col min="1" max="1" width="19" style="1" customWidth="1"/>
    <col min="2" max="4" width="9.44140625" style="1" bestFit="1" customWidth="1"/>
    <col min="5" max="5" width="10.5546875" style="1" bestFit="1" customWidth="1"/>
    <col min="6" max="9" width="9.44140625" style="1" bestFit="1" customWidth="1"/>
    <col min="10" max="10" width="9.77734375" style="1" bestFit="1" customWidth="1"/>
    <col min="11" max="17" width="9.441406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6.5" customHeight="1" x14ac:dyDescent="0.3"/>
    <row r="2" spans="1:21" ht="15" thickBot="1" x14ac:dyDescent="0.35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35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35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35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35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35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35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35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35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35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35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35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35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35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35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35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35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35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35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35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35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35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35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35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35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35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35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35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35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35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35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35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">
      <c r="A398" s="30">
        <v>45170</v>
      </c>
      <c r="B398" s="18"/>
      <c r="C398" s="19"/>
      <c r="D398" s="19"/>
      <c r="E398" s="20"/>
      <c r="F398" s="18"/>
      <c r="G398" s="19"/>
      <c r="H398" s="19"/>
      <c r="I398" s="19"/>
      <c r="J398" s="18"/>
      <c r="K398" s="19"/>
      <c r="L398" s="19"/>
      <c r="M398" s="19"/>
      <c r="N398" s="18"/>
      <c r="O398" s="19"/>
      <c r="P398" s="19"/>
      <c r="Q398" s="19"/>
      <c r="R398" s="21"/>
      <c r="S398" s="21"/>
      <c r="T398" s="21"/>
    </row>
    <row r="399" spans="1:20" x14ac:dyDescent="0.3">
      <c r="A399" s="30">
        <v>45200</v>
      </c>
      <c r="B399" s="18"/>
      <c r="C399" s="19"/>
      <c r="D399" s="19"/>
      <c r="E399" s="20"/>
      <c r="F399" s="18"/>
      <c r="G399" s="19"/>
      <c r="H399" s="19"/>
      <c r="I399" s="19"/>
      <c r="J399" s="18"/>
      <c r="K399" s="19"/>
      <c r="L399" s="19"/>
      <c r="M399" s="19"/>
      <c r="N399" s="18"/>
      <c r="O399" s="19"/>
      <c r="P399" s="19"/>
      <c r="Q399" s="19"/>
      <c r="R399" s="21"/>
      <c r="S399" s="21"/>
      <c r="T399" s="21"/>
    </row>
    <row r="400" spans="1:20" x14ac:dyDescent="0.3">
      <c r="A400" s="30">
        <v>45231</v>
      </c>
      <c r="B400" s="18"/>
      <c r="C400" s="19"/>
      <c r="D400" s="19"/>
      <c r="E400" s="20"/>
      <c r="F400" s="18"/>
      <c r="G400" s="19"/>
      <c r="H400" s="19"/>
      <c r="I400" s="19"/>
      <c r="J400" s="18"/>
      <c r="K400" s="19"/>
      <c r="L400" s="19"/>
      <c r="M400" s="19"/>
      <c r="N400" s="18"/>
      <c r="O400" s="19"/>
      <c r="P400" s="19"/>
      <c r="Q400" s="19"/>
      <c r="R400" s="21"/>
      <c r="S400" s="21"/>
      <c r="T400" s="21"/>
    </row>
    <row r="401" spans="1:20" ht="15" thickBot="1" x14ac:dyDescent="0.35">
      <c r="A401" s="31">
        <v>45261</v>
      </c>
      <c r="B401" s="23"/>
      <c r="C401" s="24"/>
      <c r="D401" s="24"/>
      <c r="E401" s="25"/>
      <c r="F401" s="23"/>
      <c r="G401" s="24"/>
      <c r="H401" s="24"/>
      <c r="I401" s="24"/>
      <c r="J401" s="23"/>
      <c r="K401" s="24"/>
      <c r="L401" s="24"/>
      <c r="M401" s="24"/>
      <c r="N401" s="23"/>
      <c r="O401" s="24"/>
      <c r="P401" s="24"/>
      <c r="Q401" s="24"/>
      <c r="R401" s="26"/>
      <c r="S401" s="26"/>
      <c r="T401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A397" sqref="A397"/>
    </sheetView>
  </sheetViews>
  <sheetFormatPr defaultColWidth="9.109375" defaultRowHeight="14.4" x14ac:dyDescent="0.3"/>
  <cols>
    <col min="1" max="1" width="20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bestFit="1" customWidth="1"/>
    <col min="6" max="6" width="7.554687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bestFit="1" customWidth="1"/>
    <col min="11" max="11" width="6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bestFit="1" customWidth="1"/>
    <col min="16" max="16" width="6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bestFit="1" customWidth="1"/>
    <col min="21" max="21" width="6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9.05" customHeight="1" x14ac:dyDescent="0.3"/>
    <row r="2" spans="1:25" ht="15" thickBot="1" x14ac:dyDescent="0.35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35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35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35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35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35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35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35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35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35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35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35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35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35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35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35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397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397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397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397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35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35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35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/>
      <c r="J397" s="19">
        <v>28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">
      <c r="A398" s="30">
        <v>45170</v>
      </c>
      <c r="B398" s="18"/>
      <c r="C398" s="19"/>
      <c r="D398" s="19"/>
      <c r="E398" s="19"/>
      <c r="F398" s="20"/>
      <c r="G398" s="18"/>
      <c r="H398" s="19"/>
      <c r="I398" s="19"/>
      <c r="J398" s="19"/>
      <c r="K398" s="20"/>
      <c r="L398" s="18"/>
      <c r="M398" s="19"/>
      <c r="N398" s="19"/>
      <c r="O398" s="19"/>
      <c r="P398" s="20"/>
      <c r="Q398" s="18"/>
      <c r="R398" s="19"/>
      <c r="S398" s="19"/>
      <c r="T398" s="19"/>
      <c r="U398" s="20"/>
      <c r="V398" s="21"/>
      <c r="W398" s="21"/>
      <c r="X398" s="21"/>
    </row>
    <row r="399" spans="1:24" x14ac:dyDescent="0.3">
      <c r="A399" s="30">
        <v>45200</v>
      </c>
      <c r="B399" s="18"/>
      <c r="C399" s="19"/>
      <c r="D399" s="19"/>
      <c r="E399" s="19"/>
      <c r="F399" s="20"/>
      <c r="G399" s="18"/>
      <c r="H399" s="19"/>
      <c r="I399" s="19"/>
      <c r="J399" s="19"/>
      <c r="K399" s="20"/>
      <c r="L399" s="18"/>
      <c r="M399" s="19"/>
      <c r="N399" s="19"/>
      <c r="O399" s="19"/>
      <c r="P399" s="20"/>
      <c r="Q399" s="18"/>
      <c r="R399" s="19"/>
      <c r="S399" s="19"/>
      <c r="T399" s="19"/>
      <c r="U399" s="20"/>
      <c r="V399" s="21"/>
      <c r="W399" s="21"/>
      <c r="X399" s="21"/>
    </row>
    <row r="400" spans="1:24" x14ac:dyDescent="0.3">
      <c r="A400" s="30">
        <v>45231</v>
      </c>
      <c r="B400" s="18"/>
      <c r="C400" s="19"/>
      <c r="D400" s="19"/>
      <c r="E400" s="19"/>
      <c r="F400" s="20"/>
      <c r="G400" s="18"/>
      <c r="H400" s="19"/>
      <c r="I400" s="19"/>
      <c r="J400" s="19"/>
      <c r="K400" s="20"/>
      <c r="L400" s="18"/>
      <c r="M400" s="19"/>
      <c r="N400" s="19"/>
      <c r="O400" s="19"/>
      <c r="P400" s="20"/>
      <c r="Q400" s="18"/>
      <c r="R400" s="19"/>
      <c r="S400" s="19"/>
      <c r="T400" s="19"/>
      <c r="U400" s="20"/>
      <c r="V400" s="21"/>
      <c r="W400" s="21"/>
      <c r="X400" s="21"/>
    </row>
    <row r="401" spans="1:24" ht="15" thickBot="1" x14ac:dyDescent="0.35">
      <c r="A401" s="31">
        <v>45261</v>
      </c>
      <c r="B401" s="23"/>
      <c r="C401" s="24"/>
      <c r="D401" s="24"/>
      <c r="E401" s="24"/>
      <c r="F401" s="25"/>
      <c r="G401" s="23"/>
      <c r="H401" s="24"/>
      <c r="I401" s="24"/>
      <c r="J401" s="24"/>
      <c r="K401" s="25"/>
      <c r="L401" s="23"/>
      <c r="M401" s="24"/>
      <c r="N401" s="24"/>
      <c r="O401" s="24"/>
      <c r="P401" s="25"/>
      <c r="Q401" s="23"/>
      <c r="R401" s="24"/>
      <c r="S401" s="24"/>
      <c r="T401" s="24"/>
      <c r="U401" s="25"/>
      <c r="V401" s="26"/>
      <c r="W401" s="26"/>
      <c r="X401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A397" sqref="A397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6640625" style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554687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7.554687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7.554687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38.549999999999997" customHeight="1" x14ac:dyDescent="0.3"/>
    <row r="2" spans="1:25" ht="15" thickBot="1" x14ac:dyDescent="0.35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35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35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35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35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35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35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35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35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35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35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35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35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35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35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35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35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35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35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35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35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35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35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35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35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35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35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35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35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35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35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35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35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225</v>
      </c>
      <c r="J397" s="19">
        <f>SUM('Total de Ocorrências Setor'!J$390:J397)</f>
        <v>31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">
      <c r="A398" s="30">
        <v>45170</v>
      </c>
      <c r="B398" s="18"/>
      <c r="C398" s="19"/>
      <c r="D398" s="19"/>
      <c r="E398" s="19"/>
      <c r="F398" s="19"/>
      <c r="G398" s="18"/>
      <c r="H398" s="19"/>
      <c r="I398" s="19"/>
      <c r="J398" s="19"/>
      <c r="K398" s="20"/>
      <c r="L398" s="19"/>
      <c r="M398" s="19"/>
      <c r="N398" s="19"/>
      <c r="O398" s="19"/>
      <c r="P398" s="19"/>
      <c r="Q398" s="18"/>
      <c r="R398" s="19"/>
      <c r="S398" s="19"/>
      <c r="T398" s="19"/>
      <c r="U398" s="20"/>
      <c r="V398" s="19"/>
      <c r="W398" s="21"/>
      <c r="X398" s="21"/>
    </row>
    <row r="399" spans="1:24" x14ac:dyDescent="0.3">
      <c r="A399" s="30">
        <v>45200</v>
      </c>
      <c r="B399" s="18"/>
      <c r="C399" s="19"/>
      <c r="D399" s="19"/>
      <c r="E399" s="19"/>
      <c r="F399" s="19"/>
      <c r="G399" s="18"/>
      <c r="H399" s="19"/>
      <c r="I399" s="19"/>
      <c r="J399" s="19"/>
      <c r="K399" s="20"/>
      <c r="L399" s="19"/>
      <c r="M399" s="19"/>
      <c r="N399" s="19"/>
      <c r="O399" s="19"/>
      <c r="P399" s="19"/>
      <c r="Q399" s="18"/>
      <c r="R399" s="19"/>
      <c r="S399" s="19"/>
      <c r="T399" s="19"/>
      <c r="U399" s="20"/>
      <c r="V399" s="19"/>
      <c r="W399" s="21"/>
      <c r="X399" s="21"/>
    </row>
    <row r="400" spans="1:24" x14ac:dyDescent="0.3">
      <c r="A400" s="30">
        <v>45231</v>
      </c>
      <c r="B400" s="18"/>
      <c r="C400" s="19"/>
      <c r="D400" s="19"/>
      <c r="E400" s="19"/>
      <c r="F400" s="19"/>
      <c r="G400" s="18"/>
      <c r="H400" s="19"/>
      <c r="I400" s="19"/>
      <c r="J400" s="19"/>
      <c r="K400" s="20"/>
      <c r="L400" s="19"/>
      <c r="M400" s="19"/>
      <c r="N400" s="19"/>
      <c r="O400" s="19"/>
      <c r="P400" s="19"/>
      <c r="Q400" s="18"/>
      <c r="R400" s="19"/>
      <c r="S400" s="19"/>
      <c r="T400" s="19"/>
      <c r="U400" s="20"/>
      <c r="V400" s="19"/>
      <c r="W400" s="21"/>
      <c r="X400" s="21"/>
    </row>
    <row r="401" spans="1:24" ht="15" thickBot="1" x14ac:dyDescent="0.35">
      <c r="A401" s="31">
        <v>45261</v>
      </c>
      <c r="B401" s="23"/>
      <c r="C401" s="24"/>
      <c r="D401" s="24"/>
      <c r="E401" s="24"/>
      <c r="F401" s="24"/>
      <c r="G401" s="23"/>
      <c r="H401" s="24"/>
      <c r="I401" s="24"/>
      <c r="J401" s="24"/>
      <c r="K401" s="25"/>
      <c r="L401" s="24"/>
      <c r="M401" s="24"/>
      <c r="N401" s="24"/>
      <c r="O401" s="24"/>
      <c r="P401" s="24"/>
      <c r="Q401" s="23"/>
      <c r="R401" s="24"/>
      <c r="S401" s="24"/>
      <c r="T401" s="24"/>
      <c r="U401" s="25"/>
      <c r="V401" s="24"/>
      <c r="W401" s="26"/>
      <c r="X401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01"/>
  <sheetViews>
    <sheetView zoomScaleNormal="100" workbookViewId="0">
      <pane xSplit="1" ySplit="5" topLeftCell="B378" activePane="bottomRight" state="frozen"/>
      <selection pane="topRight" activeCell="B1" sqref="B1"/>
      <selection pane="bottomLeft" activeCell="A6" sqref="A6"/>
      <selection pane="bottomRight" activeCell="B397" sqref="B397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8.4414062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4" ht="37.950000000000003" customHeight="1" x14ac:dyDescent="0.3"/>
    <row r="2" spans="1:24" ht="19.5" customHeight="1" thickBot="1" x14ac:dyDescent="0.35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3.8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3.8" x14ac:dyDescent="0.3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3.8" x14ac:dyDescent="0.3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3.8" x14ac:dyDescent="0.3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3.8" x14ac:dyDescent="0.3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3.8" x14ac:dyDescent="0.3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3.8" x14ac:dyDescent="0.3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3.8" x14ac:dyDescent="0.3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3.8" x14ac:dyDescent="0.3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3.8" x14ac:dyDescent="0.3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3.8" x14ac:dyDescent="0.3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35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3.8" x14ac:dyDescent="0.3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3.8" x14ac:dyDescent="0.3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3.8" x14ac:dyDescent="0.3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3.8" x14ac:dyDescent="0.3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3.8" x14ac:dyDescent="0.3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3.8" x14ac:dyDescent="0.3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3.8" x14ac:dyDescent="0.3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3.8" x14ac:dyDescent="0.3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3.8" x14ac:dyDescent="0.3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3.8" x14ac:dyDescent="0.3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3.8" x14ac:dyDescent="0.3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35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3.8" x14ac:dyDescent="0.3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3.8" x14ac:dyDescent="0.3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3.8" x14ac:dyDescent="0.3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3.8" x14ac:dyDescent="0.3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3.8" x14ac:dyDescent="0.3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3.8" x14ac:dyDescent="0.3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3.8" x14ac:dyDescent="0.3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3.8" x14ac:dyDescent="0.3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3.8" x14ac:dyDescent="0.3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3.8" x14ac:dyDescent="0.3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3.8" x14ac:dyDescent="0.3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35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3.8" x14ac:dyDescent="0.3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3.8" x14ac:dyDescent="0.3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3.8" x14ac:dyDescent="0.3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3.8" x14ac:dyDescent="0.3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3.8" x14ac:dyDescent="0.3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3.8" x14ac:dyDescent="0.3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3.8" x14ac:dyDescent="0.3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3.8" x14ac:dyDescent="0.3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3.8" x14ac:dyDescent="0.3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3.8" x14ac:dyDescent="0.3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3.8" x14ac:dyDescent="0.3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35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3.8" x14ac:dyDescent="0.3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3.8" x14ac:dyDescent="0.3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3.8" x14ac:dyDescent="0.3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3.8" x14ac:dyDescent="0.3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3.8" x14ac:dyDescent="0.3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3.8" x14ac:dyDescent="0.3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3.8" x14ac:dyDescent="0.3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3.8" x14ac:dyDescent="0.3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3.8" x14ac:dyDescent="0.3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3.8" x14ac:dyDescent="0.3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3.8" x14ac:dyDescent="0.3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35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3.8" x14ac:dyDescent="0.3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3.8" x14ac:dyDescent="0.3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3.8" x14ac:dyDescent="0.3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3.8" x14ac:dyDescent="0.3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3.8" x14ac:dyDescent="0.3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3.8" x14ac:dyDescent="0.3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3.8" x14ac:dyDescent="0.3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3.8" x14ac:dyDescent="0.3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3.8" x14ac:dyDescent="0.3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3.8" x14ac:dyDescent="0.3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3.8" x14ac:dyDescent="0.3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35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3.8" x14ac:dyDescent="0.3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3.8" x14ac:dyDescent="0.3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3.8" x14ac:dyDescent="0.3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3.8" x14ac:dyDescent="0.3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3.8" x14ac:dyDescent="0.3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3.8" x14ac:dyDescent="0.3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3.8" x14ac:dyDescent="0.3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3.8" x14ac:dyDescent="0.3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3.8" x14ac:dyDescent="0.3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3.8" x14ac:dyDescent="0.3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3.8" x14ac:dyDescent="0.3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35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3.8" x14ac:dyDescent="0.3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3.8" x14ac:dyDescent="0.3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3.8" x14ac:dyDescent="0.3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3.8" x14ac:dyDescent="0.3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3.8" x14ac:dyDescent="0.3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3.8" x14ac:dyDescent="0.3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3.8" x14ac:dyDescent="0.3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3.8" x14ac:dyDescent="0.3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3.8" x14ac:dyDescent="0.3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3.8" x14ac:dyDescent="0.3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3.8" x14ac:dyDescent="0.3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35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3.8" x14ac:dyDescent="0.3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3.8" x14ac:dyDescent="0.3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3.8" x14ac:dyDescent="0.3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3.8" x14ac:dyDescent="0.3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3.8" x14ac:dyDescent="0.3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3.8" x14ac:dyDescent="0.3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3.8" x14ac:dyDescent="0.3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3.8" x14ac:dyDescent="0.3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3.8" x14ac:dyDescent="0.3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3.8" x14ac:dyDescent="0.3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3.8" x14ac:dyDescent="0.3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35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3.8" x14ac:dyDescent="0.3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3.8" x14ac:dyDescent="0.3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3.8" x14ac:dyDescent="0.3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3.8" x14ac:dyDescent="0.3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3.8" x14ac:dyDescent="0.3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3.8" x14ac:dyDescent="0.3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3.8" x14ac:dyDescent="0.3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3.8" x14ac:dyDescent="0.3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3.8" x14ac:dyDescent="0.3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3.8" x14ac:dyDescent="0.3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3.8" x14ac:dyDescent="0.3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35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3.8" x14ac:dyDescent="0.3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3.8" x14ac:dyDescent="0.3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3.8" x14ac:dyDescent="0.3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3.8" x14ac:dyDescent="0.3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3.8" x14ac:dyDescent="0.3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3.8" x14ac:dyDescent="0.3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3.8" x14ac:dyDescent="0.3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3.8" x14ac:dyDescent="0.3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3.8" x14ac:dyDescent="0.3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3.8" x14ac:dyDescent="0.3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3.8" x14ac:dyDescent="0.3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35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3.8" x14ac:dyDescent="0.3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3.8" x14ac:dyDescent="0.3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3.8" x14ac:dyDescent="0.3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3.8" x14ac:dyDescent="0.3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3.8" x14ac:dyDescent="0.3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3.8" x14ac:dyDescent="0.3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3.8" x14ac:dyDescent="0.3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3.8" x14ac:dyDescent="0.3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3.8" x14ac:dyDescent="0.3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3.8" x14ac:dyDescent="0.3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3.8" x14ac:dyDescent="0.3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35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3.8" x14ac:dyDescent="0.3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3.8" x14ac:dyDescent="0.3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3.8" x14ac:dyDescent="0.3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3.8" x14ac:dyDescent="0.3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3.8" x14ac:dyDescent="0.3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3.8" x14ac:dyDescent="0.3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3.8" x14ac:dyDescent="0.3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3.8" x14ac:dyDescent="0.3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3.8" x14ac:dyDescent="0.3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3.8" x14ac:dyDescent="0.3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3.8" x14ac:dyDescent="0.3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35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3.8" x14ac:dyDescent="0.3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3.8" x14ac:dyDescent="0.3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3.8" x14ac:dyDescent="0.3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3.8" x14ac:dyDescent="0.3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3.8" x14ac:dyDescent="0.3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3.8" x14ac:dyDescent="0.3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3.8" x14ac:dyDescent="0.3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3.8" x14ac:dyDescent="0.3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3.8" x14ac:dyDescent="0.3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3.8" x14ac:dyDescent="0.3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3.8" x14ac:dyDescent="0.3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35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3.8" x14ac:dyDescent="0.3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3.8" x14ac:dyDescent="0.3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3.8" x14ac:dyDescent="0.3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3.8" x14ac:dyDescent="0.3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3.8" x14ac:dyDescent="0.3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3.8" x14ac:dyDescent="0.3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3.8" x14ac:dyDescent="0.3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3.8" x14ac:dyDescent="0.3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3.8" x14ac:dyDescent="0.3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3.8" x14ac:dyDescent="0.3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3.8" x14ac:dyDescent="0.3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35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3.8" x14ac:dyDescent="0.3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3.8" x14ac:dyDescent="0.3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3.8" x14ac:dyDescent="0.3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3.8" x14ac:dyDescent="0.3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3.8" x14ac:dyDescent="0.3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3.8" x14ac:dyDescent="0.3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3.8" x14ac:dyDescent="0.3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3.8" x14ac:dyDescent="0.3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3.8" x14ac:dyDescent="0.3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3.8" x14ac:dyDescent="0.3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3.8" x14ac:dyDescent="0.3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35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3.8" x14ac:dyDescent="0.3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3.8" x14ac:dyDescent="0.3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3.8" x14ac:dyDescent="0.3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3.8" x14ac:dyDescent="0.3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3.8" x14ac:dyDescent="0.3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3.8" x14ac:dyDescent="0.3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3.8" x14ac:dyDescent="0.3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3.8" x14ac:dyDescent="0.3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3.8" x14ac:dyDescent="0.3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3.8" x14ac:dyDescent="0.3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3.8" x14ac:dyDescent="0.3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35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3.8" x14ac:dyDescent="0.3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3.8" x14ac:dyDescent="0.3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3.8" x14ac:dyDescent="0.3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3.8" x14ac:dyDescent="0.3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3.8" x14ac:dyDescent="0.3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3.8" x14ac:dyDescent="0.3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3.8" x14ac:dyDescent="0.3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3.8" x14ac:dyDescent="0.3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3.8" x14ac:dyDescent="0.3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3.8" x14ac:dyDescent="0.3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3.8" x14ac:dyDescent="0.3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35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3.8" x14ac:dyDescent="0.3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3.8" x14ac:dyDescent="0.3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3.8" x14ac:dyDescent="0.3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3.8" x14ac:dyDescent="0.3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3.8" x14ac:dyDescent="0.3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3.8" x14ac:dyDescent="0.3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3.8" x14ac:dyDescent="0.3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3.8" x14ac:dyDescent="0.3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3.8" x14ac:dyDescent="0.3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3.8" x14ac:dyDescent="0.3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3.8" x14ac:dyDescent="0.3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35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3.8" x14ac:dyDescent="0.3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3.8" x14ac:dyDescent="0.3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3.8" x14ac:dyDescent="0.3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3.8" x14ac:dyDescent="0.3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3.8" x14ac:dyDescent="0.3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3.8" x14ac:dyDescent="0.3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3.8" x14ac:dyDescent="0.3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3.8" x14ac:dyDescent="0.3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3.8" x14ac:dyDescent="0.3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3.8" x14ac:dyDescent="0.3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3.8" x14ac:dyDescent="0.3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35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3.8" x14ac:dyDescent="0.3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3.8" x14ac:dyDescent="0.3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3.8" x14ac:dyDescent="0.3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3.8" x14ac:dyDescent="0.3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3.8" x14ac:dyDescent="0.3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3.8" x14ac:dyDescent="0.3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3.8" x14ac:dyDescent="0.3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3.8" x14ac:dyDescent="0.3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3.8" x14ac:dyDescent="0.3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3.8" x14ac:dyDescent="0.3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3.8" x14ac:dyDescent="0.3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35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3.8" x14ac:dyDescent="0.3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3.8" x14ac:dyDescent="0.3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3.8" x14ac:dyDescent="0.3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3.8" x14ac:dyDescent="0.3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3.8" x14ac:dyDescent="0.3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3.8" x14ac:dyDescent="0.3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3.8" x14ac:dyDescent="0.3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3.8" x14ac:dyDescent="0.3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3.8" x14ac:dyDescent="0.3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3.8" x14ac:dyDescent="0.3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3.8" x14ac:dyDescent="0.3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35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3.8" x14ac:dyDescent="0.3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3.8" x14ac:dyDescent="0.3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3.8" x14ac:dyDescent="0.3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3.8" x14ac:dyDescent="0.3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3.8" x14ac:dyDescent="0.3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3.8" x14ac:dyDescent="0.3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3.8" x14ac:dyDescent="0.3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3.8" x14ac:dyDescent="0.3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3.8" x14ac:dyDescent="0.3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3.8" x14ac:dyDescent="0.3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3.8" x14ac:dyDescent="0.3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35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3.8" x14ac:dyDescent="0.3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3.8" x14ac:dyDescent="0.3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3.8" x14ac:dyDescent="0.3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3.8" x14ac:dyDescent="0.3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3.8" x14ac:dyDescent="0.3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3.8" x14ac:dyDescent="0.3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3.8" x14ac:dyDescent="0.3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3.8" x14ac:dyDescent="0.3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3.8" x14ac:dyDescent="0.3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3.8" x14ac:dyDescent="0.3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3.8" x14ac:dyDescent="0.3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35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3.8" x14ac:dyDescent="0.3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3.8" x14ac:dyDescent="0.3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3.8" x14ac:dyDescent="0.3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3.8" x14ac:dyDescent="0.3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3.8" x14ac:dyDescent="0.3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3.8" x14ac:dyDescent="0.3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3.8" x14ac:dyDescent="0.3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3.8" x14ac:dyDescent="0.3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3.8" x14ac:dyDescent="0.3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3.8" x14ac:dyDescent="0.3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3.8" x14ac:dyDescent="0.3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35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3.8" x14ac:dyDescent="0.3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3.8" x14ac:dyDescent="0.3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3.8" x14ac:dyDescent="0.3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3.8" x14ac:dyDescent="0.3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3.8" x14ac:dyDescent="0.3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3.8" x14ac:dyDescent="0.3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3.8" x14ac:dyDescent="0.3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3.8" x14ac:dyDescent="0.3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3.8" x14ac:dyDescent="0.3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3.8" x14ac:dyDescent="0.3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3.8" x14ac:dyDescent="0.3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35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3.8" x14ac:dyDescent="0.3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3.8" x14ac:dyDescent="0.3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3.8" x14ac:dyDescent="0.3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3.8" x14ac:dyDescent="0.3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3.8" x14ac:dyDescent="0.3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3.8" x14ac:dyDescent="0.3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3.8" x14ac:dyDescent="0.3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3.8" x14ac:dyDescent="0.3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3.8" x14ac:dyDescent="0.3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3.8" x14ac:dyDescent="0.3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3.8" x14ac:dyDescent="0.3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35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3.8" x14ac:dyDescent="0.3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3.8" x14ac:dyDescent="0.3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3.8" x14ac:dyDescent="0.3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3.8" x14ac:dyDescent="0.3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3.8" x14ac:dyDescent="0.3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3.8" x14ac:dyDescent="0.3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3.8" x14ac:dyDescent="0.3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3.8" x14ac:dyDescent="0.3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3.8" x14ac:dyDescent="0.3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3.8" x14ac:dyDescent="0.3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3.8" x14ac:dyDescent="0.3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35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3.8" x14ac:dyDescent="0.3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3.8" x14ac:dyDescent="0.3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3.8" x14ac:dyDescent="0.3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3.8" x14ac:dyDescent="0.3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3.8" x14ac:dyDescent="0.3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3.8" x14ac:dyDescent="0.3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3.8" x14ac:dyDescent="0.3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3.8" x14ac:dyDescent="0.3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3.8" x14ac:dyDescent="0.3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3.8" x14ac:dyDescent="0.3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3.8" x14ac:dyDescent="0.3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35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3.8" x14ac:dyDescent="0.3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3.8" x14ac:dyDescent="0.3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3.8" x14ac:dyDescent="0.3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3.8" x14ac:dyDescent="0.3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3.8" x14ac:dyDescent="0.3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3.8" x14ac:dyDescent="0.3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3.8" x14ac:dyDescent="0.3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3.8" x14ac:dyDescent="0.3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3.8" x14ac:dyDescent="0.3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3.8" x14ac:dyDescent="0.3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3.8" x14ac:dyDescent="0.3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35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3.8" x14ac:dyDescent="0.3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3.8" x14ac:dyDescent="0.3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3.8" x14ac:dyDescent="0.3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3.8" x14ac:dyDescent="0.3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3.8" x14ac:dyDescent="0.3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3.8" x14ac:dyDescent="0.3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3.8" x14ac:dyDescent="0.3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3.8" x14ac:dyDescent="0.3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3.8" x14ac:dyDescent="0.3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3.8" x14ac:dyDescent="0.3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3.8" x14ac:dyDescent="0.3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35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35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-1</v>
      </c>
      <c r="J397" s="58">
        <f>IF('Total de Ocorrências Setor'!J396=0,"n.d.",'Total de Ocorrências Setor'!J397/'Total de Ocorrências Setor'!J396-1)</f>
        <v>27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">
      <c r="A398" s="30">
        <v>45170</v>
      </c>
      <c r="B398" s="18"/>
      <c r="C398" s="19"/>
      <c r="D398" s="19"/>
      <c r="E398" s="19"/>
      <c r="F398" s="20"/>
      <c r="G398" s="18"/>
      <c r="H398" s="19"/>
      <c r="I398" s="19"/>
      <c r="J398" s="19"/>
      <c r="K398" s="20"/>
      <c r="L398" s="18"/>
      <c r="M398" s="19"/>
      <c r="N398" s="19"/>
      <c r="O398" s="19"/>
      <c r="P398" s="20"/>
      <c r="Q398" s="18"/>
      <c r="R398" s="19"/>
      <c r="S398" s="19"/>
      <c r="T398" s="19"/>
      <c r="U398" s="20"/>
      <c r="V398" s="21"/>
      <c r="W398" s="21"/>
      <c r="X398" s="21"/>
    </row>
    <row r="399" spans="1:24" x14ac:dyDescent="0.3">
      <c r="A399" s="30">
        <v>45200</v>
      </c>
      <c r="B399" s="18"/>
      <c r="C399" s="19"/>
      <c r="D399" s="19"/>
      <c r="E399" s="19"/>
      <c r="F399" s="20"/>
      <c r="G399" s="18"/>
      <c r="H399" s="19"/>
      <c r="I399" s="19"/>
      <c r="J399" s="19"/>
      <c r="K399" s="20"/>
      <c r="L399" s="18"/>
      <c r="M399" s="19"/>
      <c r="N399" s="19"/>
      <c r="O399" s="19"/>
      <c r="P399" s="20"/>
      <c r="Q399" s="18"/>
      <c r="R399" s="19"/>
      <c r="S399" s="19"/>
      <c r="T399" s="19"/>
      <c r="U399" s="20"/>
      <c r="V399" s="21"/>
      <c r="W399" s="21"/>
      <c r="X399" s="21"/>
    </row>
    <row r="400" spans="1:24" x14ac:dyDescent="0.3">
      <c r="A400" s="30">
        <v>45231</v>
      </c>
      <c r="B400" s="18"/>
      <c r="C400" s="19"/>
      <c r="D400" s="19"/>
      <c r="E400" s="19"/>
      <c r="F400" s="20"/>
      <c r="G400" s="18"/>
      <c r="H400" s="19"/>
      <c r="I400" s="19"/>
      <c r="J400" s="19"/>
      <c r="K400" s="20"/>
      <c r="L400" s="18"/>
      <c r="M400" s="19"/>
      <c r="N400" s="19"/>
      <c r="O400" s="19"/>
      <c r="P400" s="20"/>
      <c r="Q400" s="18"/>
      <c r="R400" s="19"/>
      <c r="S400" s="19"/>
      <c r="T400" s="19"/>
      <c r="U400" s="20"/>
      <c r="V400" s="21"/>
      <c r="W400" s="21"/>
      <c r="X400" s="21"/>
    </row>
    <row r="401" spans="1:24" ht="15" thickBot="1" x14ac:dyDescent="0.35">
      <c r="A401" s="31">
        <v>45261</v>
      </c>
      <c r="B401" s="23"/>
      <c r="C401" s="24"/>
      <c r="D401" s="24"/>
      <c r="E401" s="24"/>
      <c r="F401" s="25"/>
      <c r="G401" s="23"/>
      <c r="H401" s="24"/>
      <c r="I401" s="24"/>
      <c r="J401" s="24"/>
      <c r="K401" s="25"/>
      <c r="L401" s="23"/>
      <c r="M401" s="24"/>
      <c r="N401" s="24"/>
      <c r="O401" s="24"/>
      <c r="P401" s="25"/>
      <c r="Q401" s="23"/>
      <c r="R401" s="24"/>
      <c r="S401" s="24"/>
      <c r="T401" s="24"/>
      <c r="U401" s="25"/>
      <c r="V401" s="26"/>
      <c r="W401" s="26"/>
      <c r="X401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Luis</cp:lastModifiedBy>
  <dcterms:created xsi:type="dcterms:W3CDTF">2009-08-07T18:52:26Z</dcterms:created>
  <dcterms:modified xsi:type="dcterms:W3CDTF">2023-09-06T15:07:59Z</dcterms:modified>
</cp:coreProperties>
</file>